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555" windowWidth="22155" windowHeight="8220" tabRatio="940" activeTab="0"/>
  </bookViews>
  <sheets>
    <sheet name=" Budget Summary" sheetId="1" r:id="rId1"/>
    <sheet name=" Leasing Costs" sheetId="2" r:id="rId2"/>
    <sheet name="Rental Assistance" sheetId="3" r:id="rId3"/>
    <sheet name="Support Services " sheetId="4" r:id="rId4"/>
    <sheet name=" Staffing Description" sheetId="5" r:id="rId5"/>
    <sheet name=" Operating " sheetId="6" r:id="rId6"/>
    <sheet name="Capital" sheetId="7" r:id="rId7"/>
    <sheet name="HMIS" sheetId="8" r:id="rId8"/>
    <sheet name=" Match &amp; leverage" sheetId="9" r:id="rId9"/>
    <sheet name="CoC Planning Funds" sheetId="10" r:id="rId10"/>
  </sheets>
  <definedNames>
    <definedName name="_xlnm.Print_Area" localSheetId="0">' Budget Summary'!$A$1:$D$35</definedName>
    <definedName name="_xlnm.Print_Area" localSheetId="1">' Leasing Costs'!$A$1:$G$42</definedName>
    <definedName name="_xlnm.Print_Area" localSheetId="5">' Operating '!$A$1:$F$25</definedName>
    <definedName name="_xlnm.Print_Area" localSheetId="4">' Staffing Description'!$A$1:$E$34</definedName>
    <definedName name="_xlnm.Print_Area" localSheetId="3">'Support Services '!$A$1:$F$31</definedName>
  </definedNames>
  <calcPr fullCalcOnLoad="1"/>
</workbook>
</file>

<file path=xl/sharedStrings.xml><?xml version="1.0" encoding="utf-8"?>
<sst xmlns="http://schemas.openxmlformats.org/spreadsheetml/2006/main" count="221" uniqueCount="157">
  <si>
    <t>TOTAL</t>
  </si>
  <si>
    <t>REQUEST</t>
  </si>
  <si>
    <t>Year 1</t>
  </si>
  <si>
    <t>Bedroom Size</t>
  </si>
  <si>
    <t># Units</t>
  </si>
  <si>
    <t>FMR</t>
  </si>
  <si>
    <t>Studio</t>
  </si>
  <si>
    <t>1 BR</t>
  </si>
  <si>
    <t>2 BR</t>
  </si>
  <si>
    <t>3 BR</t>
  </si>
  <si>
    <t>4 BR</t>
  </si>
  <si>
    <t>Total</t>
  </si>
  <si>
    <t>Job Title</t>
  </si>
  <si>
    <t># Hours (FTE)</t>
  </si>
  <si>
    <t>Annual Salary &amp; Fringe</t>
  </si>
  <si>
    <t xml:space="preserve">in your Supportive Services or Operating Budgets. </t>
  </si>
  <si>
    <t>Supportive Service Expense</t>
  </si>
  <si>
    <t>A.  Budget</t>
  </si>
  <si>
    <t xml:space="preserve"> </t>
  </si>
  <si>
    <r>
      <t>Instructions:</t>
    </r>
    <r>
      <rPr>
        <sz val="10"/>
        <rFont val="Arial"/>
        <family val="0"/>
      </rPr>
      <t xml:space="preserve"> Enter # of units for each bedroom size for the project.</t>
    </r>
  </si>
  <si>
    <t xml:space="preserve">Worksheet will auto-calculate totals by line item and by totals </t>
  </si>
  <si>
    <t>Acquisition</t>
  </si>
  <si>
    <t>Total Acquisition</t>
  </si>
  <si>
    <t xml:space="preserve">  Housing Only</t>
  </si>
  <si>
    <t xml:space="preserve">  Non-Housing Areas</t>
  </si>
  <si>
    <t xml:space="preserve">  Contingency</t>
  </si>
  <si>
    <t>Total Rehab/Construction</t>
  </si>
  <si>
    <t xml:space="preserve">  Purchase Price - Land</t>
  </si>
  <si>
    <t xml:space="preserve">  Purchase Price - Buildings</t>
  </si>
  <si>
    <r>
      <rPr>
        <b/>
        <u val="single"/>
        <sz val="10"/>
        <rFont val="Arial"/>
        <family val="2"/>
      </rPr>
      <t>New Projects</t>
    </r>
    <r>
      <rPr>
        <sz val="10"/>
        <rFont val="Arial"/>
        <family val="0"/>
      </rPr>
      <t xml:space="preserve"> - Complete for the number of years project is requesting funding for</t>
    </r>
  </si>
  <si>
    <t>Total Capital Costs</t>
  </si>
  <si>
    <t>Match</t>
  </si>
  <si>
    <r>
      <rPr>
        <u val="single"/>
        <sz val="14"/>
        <rFont val="Arial"/>
        <family val="2"/>
      </rPr>
      <t>Instructions</t>
    </r>
    <r>
      <rPr>
        <sz val="14"/>
        <rFont val="Arial"/>
        <family val="2"/>
      </rPr>
      <t>:  Enter 1 year HUD request for each applicable line item</t>
    </r>
  </si>
  <si>
    <t>1 Year HUD Request</t>
  </si>
  <si>
    <t xml:space="preserve">I.  Budget Summary </t>
  </si>
  <si>
    <t xml:space="preserve">Budget Detail -  Operating </t>
  </si>
  <si>
    <t>Eligible Costs</t>
  </si>
  <si>
    <t>4. Building Security</t>
  </si>
  <si>
    <t>5. Electric, Gas and Water</t>
  </si>
  <si>
    <t>7. Equipment (lease, buy)</t>
  </si>
  <si>
    <t>1. Assessment of Service Needs</t>
  </si>
  <si>
    <t>2. Assistance with Moving Costs</t>
  </si>
  <si>
    <t>3. Case Management</t>
  </si>
  <si>
    <t>4. Child Care</t>
  </si>
  <si>
    <t>5. Education Services</t>
  </si>
  <si>
    <t>6. Employment Assistance</t>
  </si>
  <si>
    <t>7. Food</t>
  </si>
  <si>
    <t>8. Housing/Counseling Services</t>
  </si>
  <si>
    <t>10. Life Skills</t>
  </si>
  <si>
    <t>13. Outreach Services</t>
  </si>
  <si>
    <t>16. Utility Deposits</t>
  </si>
  <si>
    <t>B. Budget Detail - Supportive Services</t>
  </si>
  <si>
    <t>Quantity Description Detail</t>
  </si>
  <si>
    <t xml:space="preserve">Rehab/Construction Costs </t>
  </si>
  <si>
    <t>Budget Detail - HUD Funded Staffing Costs</t>
  </si>
  <si>
    <t>Instructions:</t>
  </si>
  <si>
    <r>
      <t xml:space="preserve">17. Operating Costs </t>
    </r>
    <r>
      <rPr>
        <b/>
        <i/>
        <u val="single"/>
        <sz val="10"/>
        <rFont val="Arial"/>
        <family val="2"/>
      </rPr>
      <t>(This line may only be used by Support Services Only Projects)</t>
    </r>
  </si>
  <si>
    <r>
      <rPr>
        <b/>
        <u val="single"/>
        <sz val="12"/>
        <rFont val="Arial"/>
        <family val="2"/>
      </rPr>
      <t>Instructions:</t>
    </r>
    <r>
      <rPr>
        <sz val="12"/>
        <rFont val="Arial"/>
        <family val="2"/>
      </rPr>
      <t xml:space="preserve"> Please enter the amount of HUD funds requested for each line item</t>
    </r>
  </si>
  <si>
    <r>
      <rPr>
        <b/>
        <u val="single"/>
        <sz val="12"/>
        <rFont val="Arial"/>
        <family val="2"/>
      </rPr>
      <t>New Projects</t>
    </r>
    <r>
      <rPr>
        <sz val="12"/>
        <rFont val="Arial"/>
        <family val="2"/>
      </rPr>
      <t xml:space="preserve"> - Complete for the number of years project is requesting funding for</t>
    </r>
  </si>
  <si>
    <t xml:space="preserve">HMIS Budget </t>
  </si>
  <si>
    <t>1. Equipment</t>
  </si>
  <si>
    <t>2. Software</t>
  </si>
  <si>
    <t>3. Services</t>
  </si>
  <si>
    <t>4. Personnel</t>
  </si>
  <si>
    <t>5. Space &amp; Operations</t>
  </si>
  <si>
    <t>TOTAL HUD Request</t>
  </si>
  <si>
    <t>2A. Leased Units Budget</t>
  </si>
  <si>
    <t>TOTAL  HUD Request</t>
  </si>
  <si>
    <t>1 Year Total Request</t>
  </si>
  <si>
    <r>
      <rPr>
        <b/>
        <sz val="14"/>
        <rFont val="Arial"/>
        <family val="2"/>
      </rPr>
      <t xml:space="preserve">                                       </t>
    </r>
    <r>
      <rPr>
        <b/>
        <u val="single"/>
        <sz val="14"/>
        <rFont val="Arial"/>
        <family val="2"/>
      </rPr>
      <t>as an attachment)</t>
    </r>
  </si>
  <si>
    <t xml:space="preserve">Development Costs (please provide detailed development budget </t>
  </si>
  <si>
    <r>
      <t>Brief Statement of Job Responsibilities (f</t>
    </r>
    <r>
      <rPr>
        <b/>
        <u val="single"/>
        <sz val="12"/>
        <rFont val="Arial"/>
        <family val="2"/>
      </rPr>
      <t>or Case Manager (CM), or equivalent title, must include average case load/CM</t>
    </r>
    <r>
      <rPr>
        <b/>
        <sz val="12"/>
        <rFont val="Arial"/>
        <family val="2"/>
      </rPr>
      <t>)</t>
    </r>
  </si>
  <si>
    <t>1. Coordination Activities</t>
  </si>
  <si>
    <t>2. Project Evaluation</t>
  </si>
  <si>
    <t>3. Project Monitoring Activities</t>
  </si>
  <si>
    <t>4. Participation in the Consolidated Plan</t>
  </si>
  <si>
    <t>5. CoC Application Activities</t>
  </si>
  <si>
    <t>6. Determining Geographical Area to be Served by the CoC</t>
  </si>
  <si>
    <t>7. Developing a CoC System</t>
  </si>
  <si>
    <t>8. HUD Compliance Activities</t>
  </si>
  <si>
    <t>CoC Planning Expense</t>
  </si>
  <si>
    <t>9. Legal Services*</t>
  </si>
  <si>
    <t xml:space="preserve">*Legal Service expenses are only eligible if that is the primary mission of the project </t>
  </si>
  <si>
    <t>2. Property Taxes* and Insurance</t>
  </si>
  <si>
    <t>3. Replacement Reserve*</t>
  </si>
  <si>
    <t>1. Maintenance/Repair*</t>
  </si>
  <si>
    <t>*Maintenance/Repair, Property Taxes and Replacement Reserve Expenses are only allowed if housing units are owned by the applicant</t>
  </si>
  <si>
    <t>6. Furniture**</t>
  </si>
  <si>
    <t xml:space="preserve">**Furniture Expenses are limited to: New Projects maximum of $1,500/unit; Renewal Projects - assume 20% turnover of units at maximum of $1,500/unit </t>
  </si>
  <si>
    <t>15. Transportation ***</t>
  </si>
  <si>
    <t>gas for agency van $____/month, etc.</t>
  </si>
  <si>
    <t xml:space="preserve">***Transportation - Expenses have been limited to a maximum request of $10,000/project. Please still itemize  your expenses in the detail section - ie. - __# bus passes @ $___; </t>
  </si>
  <si>
    <t>11. Mental Health Services**</t>
  </si>
  <si>
    <t>14. Substance Abuse Treatment Services**</t>
  </si>
  <si>
    <t>12. Outpatient Health Services**</t>
  </si>
  <si>
    <t>(Required to have Leveraging. Maximum points are awarded when leveraging equals or exceeds $1.5/$1 requested)</t>
  </si>
  <si>
    <t xml:space="preserve"> Long-Term Rental Assistance Budget</t>
  </si>
  <si>
    <t>16. Leveraging ratio</t>
  </si>
  <si>
    <t>6. Operating</t>
  </si>
  <si>
    <r>
      <t xml:space="preserve">8. CoC Planning </t>
    </r>
    <r>
      <rPr>
        <sz val="9"/>
        <rFont val="Arial"/>
        <family val="2"/>
      </rPr>
      <t>(CoC Lead Agency only)</t>
    </r>
  </si>
  <si>
    <t>9. Sub-Total Expenses</t>
  </si>
  <si>
    <r>
      <t xml:space="preserve">10. Administration </t>
    </r>
    <r>
      <rPr>
        <sz val="11"/>
        <rFont val="Arial"/>
        <family val="2"/>
      </rPr>
      <t>(7% max.)</t>
    </r>
  </si>
  <si>
    <r>
      <t xml:space="preserve">11. Total HUD Request </t>
    </r>
    <r>
      <rPr>
        <b/>
        <sz val="9"/>
        <rFont val="Arial"/>
        <family val="2"/>
      </rPr>
      <t>(Total Eligible Expenses + Administration)</t>
    </r>
  </si>
  <si>
    <t>12. Total Match</t>
  </si>
  <si>
    <t xml:space="preserve">7. HMIS </t>
  </si>
  <si>
    <t>Type of commitment (CASH or In-Kind)</t>
  </si>
  <si>
    <t>Name of the Source of the Commitment</t>
  </si>
  <si>
    <t>Date of Written Commitment</t>
  </si>
  <si>
    <t>Value of the Written Commitment</t>
  </si>
  <si>
    <t>MATCH</t>
  </si>
  <si>
    <t>LEVERAGE</t>
  </si>
  <si>
    <t>3. Rental Assistance</t>
  </si>
  <si>
    <t>4. Supportive Services</t>
  </si>
  <si>
    <t>1 year total request</t>
  </si>
  <si>
    <t>Request grant term:</t>
  </si>
  <si>
    <t>year</t>
  </si>
  <si>
    <t>Type of Source (Private or Government)</t>
  </si>
  <si>
    <r>
      <t xml:space="preserve">Annual Salary &amp; Fringe - please enter the amount of salary + fringes </t>
    </r>
    <r>
      <rPr>
        <b/>
        <sz val="10"/>
        <rFont val="Arial"/>
        <family val="2"/>
      </rPr>
      <t>requested for with CoC funds only</t>
    </r>
  </si>
  <si>
    <t>Total 1 year request</t>
  </si>
  <si>
    <t>For Rental Assistance Project</t>
  </si>
  <si>
    <t>Only complete this tab if you are requesting for a leasing and Coordinated Entry project.</t>
  </si>
  <si>
    <t>Rental Assistance could be Tenant-based, Sponsor-based, or Project-based. The lease will be between the program participants and the landlords. Grant amount may changed if awarded based on FMR. Applicant who are doing rental assistance will not allow to have any operating budget line items.</t>
  </si>
  <si>
    <t>Other funding</t>
  </si>
  <si>
    <t>HUD CoC</t>
  </si>
  <si>
    <t xml:space="preserve">Other funding funded staffing </t>
  </si>
  <si>
    <t xml:space="preserve">TOTAL </t>
  </si>
  <si>
    <t># Hours (FTE) - please enter number of hours for staff funded through other funding in this project</t>
  </si>
  <si>
    <t>Annual Salary &amp; Fringe - please enter the amount of salary + fringes for staff funded through other funding in this project</t>
  </si>
  <si>
    <t>Total operating Cost</t>
  </si>
  <si>
    <t>CoC request</t>
  </si>
  <si>
    <t>CoC requests</t>
  </si>
  <si>
    <t xml:space="preserve">(Applicant can apply for up to 3 years. However, due to funding limitation, the CoC could decide only grant for one year) </t>
  </si>
  <si>
    <t>Match and leverage are two distinct categories of funds from other sources that will be used in conjunction with this project, if awarded. Match (Cash or in-kind) must be used for eligible program costs only and must be equal to or greater than 25% of the total grant request for all eligible costs under the CoC program interim rule with the exception of leasing costs. Program income can be counted as match for FY2015 and FY 2016 CoC program awards as long as the funds are expended on eligible CoC program costs that supplement the recipient's project. Leverage funds can be used for any program related costs and recommend to have 1:1.5 leverage)</t>
  </si>
  <si>
    <t>Please complete the following tabs based on your project request</t>
  </si>
  <si>
    <t>Genesee County</t>
  </si>
  <si>
    <t xml:space="preserve">Orleans County </t>
  </si>
  <si>
    <t>Wyoming County</t>
  </si>
  <si>
    <t>A.  Budget-Erie/Niagara</t>
  </si>
  <si>
    <t>1. Leased Units</t>
  </si>
  <si>
    <t>Enter Administrative expenses only, all grey cells will pre-populate from other tabs. Only need to fill out the red cells in this tab.</t>
  </si>
  <si>
    <t>2. New Constrction, Acquisition or Rehab</t>
  </si>
  <si>
    <t>13. Match %</t>
  </si>
  <si>
    <t>14. Total Leveraging (Not including match)</t>
  </si>
  <si>
    <t>(Match required to be 25% of total request minus leasing costs)</t>
  </si>
  <si>
    <t>If you are requesting a leasing project, please complete leasing, supportive service, staffing description, operating, match and leverage</t>
  </si>
  <si>
    <t>If you are requesting for a rental assisstance project, please complete rental assistance, supportive service, staffing description, match and leverage</t>
  </si>
  <si>
    <t>If you are requesting a coordinated entry project, please complete supportive services, staffing description and operating</t>
  </si>
  <si>
    <t>Leasing project means the lease is between the grant recipient and the landlord instead of between the client and the landlord. You may request operting cost for utilities that are not included in the rent.</t>
  </si>
  <si>
    <t>FMR reflect FY2016 FMR to match other HUD application documents. If NOFA process changes to FY2017 FMR, your proposed budget will be automatically adjusted to reflect that.</t>
  </si>
  <si>
    <r>
      <rPr>
        <b/>
        <u val="single"/>
        <sz val="12"/>
        <rFont val="Arial"/>
        <family val="2"/>
      </rPr>
      <t>Total Other Funding</t>
    </r>
    <r>
      <rPr>
        <b/>
        <sz val="12"/>
        <rFont val="Arial"/>
        <family val="2"/>
      </rPr>
      <t xml:space="preserve"> -</t>
    </r>
    <r>
      <rPr>
        <sz val="12"/>
        <rFont val="Arial"/>
        <family val="2"/>
      </rPr>
      <t xml:space="preserve"> resources needed in addition to the HUD funds to operate this project at full capacity</t>
    </r>
  </si>
  <si>
    <t xml:space="preserve">** Mental Health, Outpatient Health, Substance Abuse Treatment - please provide explanation below of why these services are not able to be paid for through Medicaid or other mainstream resources </t>
  </si>
  <si>
    <r>
      <t>Instructions:</t>
    </r>
    <r>
      <rPr>
        <sz val="10"/>
        <rFont val="Arial"/>
        <family val="0"/>
      </rPr>
      <t xml:space="preserve"> On the following chart please provide detail for each HUD-funded staff position you have included </t>
    </r>
  </si>
  <si>
    <r>
      <t xml:space="preserve"># Hours (FTE) - please enter number of hours </t>
    </r>
    <r>
      <rPr>
        <b/>
        <sz val="10"/>
        <rFont val="Arial"/>
        <family val="2"/>
      </rPr>
      <t>requested from the CoC funds Only</t>
    </r>
  </si>
  <si>
    <t>If you are applying for rental assistance, you are not allowed to apply for operating funding.</t>
  </si>
  <si>
    <r>
      <rPr>
        <b/>
        <u val="single"/>
        <sz val="10"/>
        <rFont val="Arial"/>
        <family val="2"/>
      </rPr>
      <t>Instructions</t>
    </r>
    <r>
      <rPr>
        <u val="single"/>
        <sz val="10"/>
        <rFont val="Arial"/>
        <family val="2"/>
      </rPr>
      <t>:</t>
    </r>
    <r>
      <rPr>
        <sz val="10"/>
        <rFont val="Arial"/>
        <family val="0"/>
      </rPr>
      <t xml:space="preserve"> Please provide detail on the HUD Operating funding requested and the amount of other funding towards operating</t>
    </r>
  </si>
  <si>
    <r>
      <rPr>
        <b/>
        <u val="single"/>
        <sz val="10"/>
        <rFont val="Arial"/>
        <family val="2"/>
      </rPr>
      <t>Total Other Funding</t>
    </r>
    <r>
      <rPr>
        <sz val="10"/>
        <rFont val="Arial"/>
        <family val="2"/>
      </rPr>
      <t xml:space="preserve"> - resources needed in addition to the HUD funds to operate this project at full capacity</t>
    </r>
  </si>
  <si>
    <t>CoC Planning Funds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</si>
</sst>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00_);_(* \(#,##0.000\);_(* &quot;-&quot;??_);_(@_)"/>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 numFmtId="173" formatCode="&quot;$&quot;#,##0.00"/>
    <numFmt numFmtId="174" formatCode="&quot;$&quot;#,##0"/>
    <numFmt numFmtId="175" formatCode="[$-409]dddd\,\ mmmm\ dd\,\ yyyy"/>
    <numFmt numFmtId="176" formatCode="[$-409]h:mm:ss\ AM/PM"/>
    <numFmt numFmtId="177" formatCode="0.0"/>
    <numFmt numFmtId="178" formatCode="_(&quot;$&quot;* #,##0.000_);_(&quot;$&quot;* \(#,##0.000\);_(&quot;$&quot;* &quot;-&quot;??_);_(@_)"/>
    <numFmt numFmtId="179" formatCode="0.00000000"/>
    <numFmt numFmtId="180" formatCode="0.0000000"/>
    <numFmt numFmtId="181" formatCode="0.000000"/>
    <numFmt numFmtId="182" formatCode="0.00000"/>
    <numFmt numFmtId="183" formatCode="0.0000"/>
    <numFmt numFmtId="184" formatCode="0.000"/>
  </numFmts>
  <fonts count="41">
    <font>
      <sz val="10"/>
      <name val="Arial"/>
      <family val="0"/>
    </font>
    <font>
      <sz val="8"/>
      <name val="Arial"/>
      <family val="2"/>
    </font>
    <font>
      <sz val="12"/>
      <name val="Arial"/>
      <family val="2"/>
    </font>
    <font>
      <sz val="14"/>
      <name val="Arial"/>
      <family val="2"/>
    </font>
    <font>
      <b/>
      <u val="single"/>
      <sz val="14"/>
      <name val="Arial"/>
      <family val="2"/>
    </font>
    <font>
      <u val="single"/>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0"/>
      <name val="Arial"/>
      <family val="2"/>
    </font>
    <font>
      <sz val="11"/>
      <name val="Arial"/>
      <family val="2"/>
    </font>
    <font>
      <b/>
      <u val="single"/>
      <sz val="10"/>
      <name val="Arial"/>
      <family val="2"/>
    </font>
    <font>
      <b/>
      <u val="single"/>
      <sz val="11"/>
      <name val="Arial"/>
      <family val="2"/>
    </font>
    <font>
      <u val="single"/>
      <sz val="11"/>
      <name val="Arial"/>
      <family val="2"/>
    </font>
    <font>
      <b/>
      <sz val="11"/>
      <name val="Arial"/>
      <family val="2"/>
    </font>
    <font>
      <u val="single"/>
      <sz val="14"/>
      <name val="Arial"/>
      <family val="2"/>
    </font>
    <font>
      <b/>
      <sz val="9"/>
      <name val="Arial"/>
      <family val="2"/>
    </font>
    <font>
      <b/>
      <u val="single"/>
      <sz val="12"/>
      <name val="Arial"/>
      <family val="2"/>
    </font>
    <font>
      <u val="single"/>
      <sz val="12"/>
      <name val="Arial"/>
      <family val="2"/>
    </font>
    <font>
      <b/>
      <i/>
      <u val="single"/>
      <sz val="10"/>
      <name val="Arial"/>
      <family val="2"/>
    </font>
    <font>
      <u val="single"/>
      <sz val="8"/>
      <color indexed="12"/>
      <name val="Helv"/>
      <family val="0"/>
    </font>
    <font>
      <sz val="11"/>
      <color indexed="8"/>
      <name val="Arial"/>
      <family val="2"/>
    </font>
    <font>
      <u val="single"/>
      <sz val="8"/>
      <color theme="10"/>
      <name val="Helv"/>
      <family val="0"/>
    </font>
    <font>
      <sz val="11"/>
      <color rgb="FF0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rgb="FFFF0000"/>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medium"/>
      <bottom style="medium"/>
    </border>
    <border>
      <left style="thin"/>
      <right style="thin"/>
      <top style="thin"/>
      <bottom style="thin"/>
    </border>
    <border>
      <left style="medium"/>
      <right style="medium"/>
      <top style="thin"/>
      <bottom style="thin"/>
    </border>
    <border>
      <left>
        <color indexed="63"/>
      </left>
      <right style="thin"/>
      <top style="medium"/>
      <bottom style="medium"/>
    </border>
    <border>
      <left>
        <color indexed="63"/>
      </left>
      <right style="thin"/>
      <top style="medium"/>
      <bottom style="thin"/>
    </border>
    <border>
      <left style="medium"/>
      <right style="medium"/>
      <top style="medium"/>
      <bottom style="medium"/>
    </border>
    <border>
      <left style="medium"/>
      <right>
        <color indexed="63"/>
      </right>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medium"/>
      <top style="medium"/>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thin"/>
      <bottom style="medium"/>
    </border>
    <border>
      <left style="medium"/>
      <right style="medium"/>
      <top style="thin"/>
      <bottom>
        <color indexed="63"/>
      </bottom>
    </border>
    <border>
      <left style="medium"/>
      <right style="medium"/>
      <top style="thin"/>
      <bottom style="medium"/>
    </border>
    <border>
      <left style="thin"/>
      <right style="thin"/>
      <top style="medium"/>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color indexed="63"/>
      </left>
      <right style="thin"/>
      <top>
        <color indexed="63"/>
      </top>
      <bottom>
        <color indexed="63"/>
      </bottom>
    </border>
    <border>
      <left style="medium"/>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8"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94">
    <xf numFmtId="0" fontId="0" fillId="0" borderId="0" xfId="0"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xf>
    <xf numFmtId="0" fontId="3" fillId="0" borderId="0" xfId="0" applyFont="1" applyAlignment="1" applyProtection="1">
      <alignment/>
      <protection locked="0"/>
    </xf>
    <xf numFmtId="0" fontId="3" fillId="0" borderId="0" xfId="0" applyFont="1" applyBorder="1" applyAlignment="1" applyProtection="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28" fillId="0" borderId="0" xfId="0" applyFont="1" applyAlignment="1" applyProtection="1">
      <alignment/>
      <protection locked="0"/>
    </xf>
    <xf numFmtId="0" fontId="3" fillId="0" borderId="10" xfId="0" applyFont="1" applyBorder="1" applyAlignment="1" applyProtection="1">
      <alignment horizontal="right"/>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7" fillId="0" borderId="0" xfId="0" applyFont="1" applyAlignment="1" applyProtection="1">
      <alignment/>
      <protection locked="0"/>
    </xf>
    <xf numFmtId="0" fontId="0" fillId="0" borderId="0" xfId="0" applyFont="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Alignment="1" applyProtection="1">
      <alignment/>
      <protection locked="0"/>
    </xf>
    <xf numFmtId="0" fontId="3" fillId="0" borderId="16" xfId="0" applyFont="1" applyBorder="1" applyAlignment="1" applyProtection="1">
      <alignment horizontal="center"/>
      <protection locked="0"/>
    </xf>
    <xf numFmtId="0" fontId="3" fillId="0" borderId="0" xfId="0" applyFont="1" applyAlignment="1" applyProtection="1">
      <alignment/>
      <protection locked="0"/>
    </xf>
    <xf numFmtId="0" fontId="3" fillId="0" borderId="17" xfId="0" applyFont="1" applyBorder="1" applyAlignment="1" applyProtection="1">
      <alignment horizontal="center"/>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6" fillId="0" borderId="18" xfId="0" applyFont="1" applyBorder="1" applyAlignment="1" applyProtection="1">
      <alignment horizontal="right"/>
      <protection locked="0"/>
    </xf>
    <xf numFmtId="0" fontId="2" fillId="0" borderId="0" xfId="0" applyFont="1" applyAlignment="1" applyProtection="1">
      <alignment/>
      <protection locked="0"/>
    </xf>
    <xf numFmtId="0" fontId="0" fillId="0" borderId="0" xfId="0" applyFont="1" applyFill="1" applyBorder="1" applyAlignment="1" applyProtection="1">
      <alignment horizontal="left"/>
      <protection locked="0"/>
    </xf>
    <xf numFmtId="0" fontId="3" fillId="0" borderId="21" xfId="0" applyFont="1" applyBorder="1" applyAlignment="1" applyProtection="1">
      <alignment horizontal="center" wrapText="1"/>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7" fillId="0" borderId="18" xfId="0" applyFont="1" applyBorder="1" applyAlignment="1" applyProtection="1">
      <alignment horizontal="right"/>
      <protection locked="0"/>
    </xf>
    <xf numFmtId="0" fontId="3" fillId="0" borderId="0" xfId="0" applyFont="1" applyFill="1" applyBorder="1" applyAlignment="1" applyProtection="1">
      <alignment/>
      <protection locked="0"/>
    </xf>
    <xf numFmtId="0" fontId="29" fillId="0" borderId="0" xfId="0" applyFont="1" applyAlignment="1" applyProtection="1">
      <alignment/>
      <protection locked="0"/>
    </xf>
    <xf numFmtId="0" fontId="27" fillId="0" borderId="0" xfId="0" applyFont="1" applyAlignment="1" applyProtection="1">
      <alignment horizontal="justify" vertical="center"/>
      <protection locked="0"/>
    </xf>
    <xf numFmtId="0" fontId="31" fillId="0" borderId="22" xfId="0" applyFont="1" applyBorder="1" applyAlignment="1" applyProtection="1">
      <alignment horizontal="center" wrapText="1"/>
      <protection locked="0"/>
    </xf>
    <xf numFmtId="0" fontId="31" fillId="0" borderId="22" xfId="0" applyFont="1" applyBorder="1" applyAlignment="1" applyProtection="1">
      <alignment horizontal="right"/>
      <protection locked="0"/>
    </xf>
    <xf numFmtId="0" fontId="30" fillId="0" borderId="0" xfId="0" applyFont="1" applyAlignment="1" applyProtection="1">
      <alignment/>
      <protection locked="0"/>
    </xf>
    <xf numFmtId="0" fontId="27" fillId="0" borderId="0" xfId="0" applyFont="1" applyAlignment="1" applyProtection="1">
      <alignment/>
      <protection/>
    </xf>
    <xf numFmtId="0" fontId="7" fillId="0" borderId="16" xfId="0" applyFont="1" applyBorder="1" applyAlignment="1" applyProtection="1">
      <alignment horizontal="center"/>
      <protection locked="0"/>
    </xf>
    <xf numFmtId="165" fontId="2" fillId="24" borderId="23" xfId="44" applyNumberFormat="1" applyFont="1" applyFill="1" applyBorder="1" applyAlignment="1" applyProtection="1">
      <alignment/>
      <protection/>
    </xf>
    <xf numFmtId="165" fontId="3" fillId="24" borderId="22" xfId="44" applyNumberFormat="1" applyFont="1" applyFill="1" applyBorder="1" applyAlignment="1" applyProtection="1">
      <alignment/>
      <protection/>
    </xf>
    <xf numFmtId="14" fontId="27" fillId="0" borderId="0" xfId="0" applyNumberFormat="1" applyFont="1" applyAlignment="1" applyProtection="1">
      <alignment/>
      <protection locked="0"/>
    </xf>
    <xf numFmtId="0" fontId="6" fillId="0" borderId="21" xfId="0" applyFont="1" applyBorder="1" applyAlignment="1">
      <alignment horizontal="center"/>
    </xf>
    <xf numFmtId="0" fontId="6" fillId="0" borderId="16" xfId="0" applyFont="1" applyBorder="1" applyAlignment="1">
      <alignment horizontal="center" wrapText="1"/>
    </xf>
    <xf numFmtId="44" fontId="2" fillId="24" borderId="23" xfId="44" applyFont="1" applyFill="1" applyBorder="1" applyAlignment="1" applyProtection="1">
      <alignment/>
      <protection/>
    </xf>
    <xf numFmtId="0" fontId="3" fillId="0" borderId="24" xfId="0" applyFont="1" applyBorder="1" applyAlignment="1" applyProtection="1">
      <alignment horizontal="center" wrapText="1"/>
      <protection locked="0"/>
    </xf>
    <xf numFmtId="0" fontId="7" fillId="0" borderId="25" xfId="0" applyFont="1" applyBorder="1" applyAlignment="1" applyProtection="1">
      <alignment horizontal="right"/>
      <protection locked="0"/>
    </xf>
    <xf numFmtId="0" fontId="6" fillId="0" borderId="25" xfId="0" applyFont="1" applyBorder="1" applyAlignment="1" applyProtection="1">
      <alignment horizontal="right"/>
      <protection locked="0"/>
    </xf>
    <xf numFmtId="0" fontId="3" fillId="0" borderId="13" xfId="0" applyFont="1" applyBorder="1" applyAlignment="1" applyProtection="1">
      <alignment horizontal="center" wrapText="1"/>
      <protection locked="0"/>
    </xf>
    <xf numFmtId="0" fontId="3" fillId="0" borderId="24" xfId="0" applyFont="1" applyBorder="1" applyAlignment="1" applyProtection="1">
      <alignment horizontal="center"/>
      <protection locked="0"/>
    </xf>
    <xf numFmtId="0" fontId="3" fillId="0" borderId="26" xfId="0" applyFont="1" applyBorder="1" applyAlignment="1" applyProtection="1">
      <alignment horizontal="center" wrapText="1"/>
      <protection locked="0"/>
    </xf>
    <xf numFmtId="0" fontId="2" fillId="0" borderId="19" xfId="0" applyFont="1" applyBorder="1" applyAlignment="1" applyProtection="1">
      <alignment horizontal="left" wrapText="1"/>
      <protection locked="0"/>
    </xf>
    <xf numFmtId="165" fontId="2" fillId="24" borderId="27" xfId="44" applyNumberFormat="1" applyFont="1" applyFill="1" applyBorder="1" applyAlignment="1" applyProtection="1">
      <alignment/>
      <protection/>
    </xf>
    <xf numFmtId="0" fontId="35" fillId="0" borderId="0" xfId="0" applyFont="1" applyAlignment="1" applyProtection="1">
      <alignment/>
      <protection locked="0"/>
    </xf>
    <xf numFmtId="0" fontId="2" fillId="0" borderId="21"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6" fillId="24" borderId="26" xfId="0" applyFont="1" applyFill="1" applyBorder="1" applyAlignment="1" applyProtection="1">
      <alignment/>
      <protection/>
    </xf>
    <xf numFmtId="0" fontId="2" fillId="0" borderId="0" xfId="0" applyFont="1" applyFill="1" applyAlignment="1" applyProtection="1">
      <alignment/>
      <protection locked="0"/>
    </xf>
    <xf numFmtId="0" fontId="27" fillId="0" borderId="0" xfId="0" applyFont="1" applyAlignment="1" applyProtection="1">
      <alignment wrapText="1"/>
      <protection locked="0"/>
    </xf>
    <xf numFmtId="1" fontId="2" fillId="25" borderId="28" xfId="44" applyNumberFormat="1" applyFont="1" applyFill="1" applyBorder="1" applyAlignment="1" applyProtection="1">
      <alignment horizontal="center"/>
      <protection locked="0"/>
    </xf>
    <xf numFmtId="0" fontId="6" fillId="26" borderId="0" xfId="0" applyFont="1" applyFill="1" applyBorder="1" applyAlignment="1" applyProtection="1">
      <alignment/>
      <protection/>
    </xf>
    <xf numFmtId="168" fontId="2" fillId="26" borderId="0" xfId="42" applyNumberFormat="1" applyFont="1" applyFill="1" applyBorder="1" applyAlignment="1" applyProtection="1">
      <alignment/>
      <protection/>
    </xf>
    <xf numFmtId="0" fontId="7" fillId="0" borderId="21" xfId="0" applyFont="1" applyBorder="1" applyAlignment="1" applyProtection="1">
      <alignment horizontal="center" wrapText="1"/>
      <protection locked="0"/>
    </xf>
    <xf numFmtId="0" fontId="7" fillId="0" borderId="24" xfId="0" applyFont="1" applyBorder="1" applyAlignment="1" applyProtection="1">
      <alignment horizontal="center" wrapText="1"/>
      <protection locked="0"/>
    </xf>
    <xf numFmtId="0" fontId="4" fillId="0" borderId="0" xfId="0" applyFont="1" applyAlignment="1">
      <alignment/>
    </xf>
    <xf numFmtId="0" fontId="0" fillId="0" borderId="0" xfId="0" applyFont="1" applyAlignment="1">
      <alignment/>
    </xf>
    <xf numFmtId="0" fontId="0" fillId="0" borderId="0" xfId="0" applyBorder="1" applyAlignment="1">
      <alignment/>
    </xf>
    <xf numFmtId="168" fontId="2" fillId="0" borderId="0" xfId="0" applyNumberFormat="1" applyFont="1" applyAlignment="1" applyProtection="1">
      <alignment/>
      <protection locked="0"/>
    </xf>
    <xf numFmtId="168" fontId="2" fillId="24" borderId="29" xfId="42" applyNumberFormat="1" applyFont="1" applyFill="1" applyBorder="1" applyAlignment="1" applyProtection="1">
      <alignment horizontal="center"/>
      <protection/>
    </xf>
    <xf numFmtId="168" fontId="0" fillId="0" borderId="0" xfId="0" applyNumberFormat="1" applyAlignment="1">
      <alignment/>
    </xf>
    <xf numFmtId="168" fontId="2" fillId="24" borderId="30" xfId="42" applyNumberFormat="1" applyFont="1" applyFill="1" applyBorder="1" applyAlignment="1" applyProtection="1">
      <alignment horizontal="center"/>
      <protection/>
    </xf>
    <xf numFmtId="0" fontId="2" fillId="25" borderId="29" xfId="0" applyFont="1" applyFill="1" applyBorder="1" applyAlignment="1" applyProtection="1">
      <alignment horizontal="center"/>
      <protection locked="0"/>
    </xf>
    <xf numFmtId="0" fontId="2" fillId="0" borderId="16" xfId="0" applyFont="1" applyBorder="1" applyAlignment="1" applyProtection="1">
      <alignment horizontal="center" wrapText="1"/>
      <protection locked="0"/>
    </xf>
    <xf numFmtId="168" fontId="2" fillId="24" borderId="31" xfId="42" applyNumberFormat="1" applyFont="1" applyFill="1" applyBorder="1" applyAlignment="1" applyProtection="1">
      <alignment/>
      <protection/>
    </xf>
    <xf numFmtId="168" fontId="2" fillId="24" borderId="32" xfId="42" applyNumberFormat="1" applyFont="1" applyFill="1" applyBorder="1" applyAlignment="1" applyProtection="1">
      <alignment/>
      <protection/>
    </xf>
    <xf numFmtId="168" fontId="2" fillId="24" borderId="28" xfId="42" applyNumberFormat="1" applyFont="1" applyFill="1" applyBorder="1" applyAlignment="1" applyProtection="1">
      <alignment horizontal="center"/>
      <protection/>
    </xf>
    <xf numFmtId="168" fontId="3" fillId="24" borderId="31" xfId="42" applyNumberFormat="1" applyFont="1" applyFill="1" applyBorder="1" applyAlignment="1" applyProtection="1">
      <alignment/>
      <protection/>
    </xf>
    <xf numFmtId="168" fontId="3" fillId="24" borderId="32" xfId="42" applyNumberFormat="1" applyFont="1" applyFill="1" applyBorder="1" applyAlignment="1" applyProtection="1">
      <alignment/>
      <protection/>
    </xf>
    <xf numFmtId="168" fontId="3" fillId="24" borderId="28" xfId="42" applyNumberFormat="1" applyFont="1" applyFill="1" applyBorder="1" applyAlignment="1" applyProtection="1">
      <alignment horizontal="center"/>
      <protection/>
    </xf>
    <xf numFmtId="165" fontId="2" fillId="24" borderId="26" xfId="44" applyNumberFormat="1" applyFont="1" applyFill="1" applyBorder="1" applyAlignment="1" applyProtection="1">
      <alignment/>
      <protection/>
    </xf>
    <xf numFmtId="165" fontId="31" fillId="24" borderId="22" xfId="44" applyNumberFormat="1" applyFont="1" applyFill="1" applyBorder="1" applyAlignment="1" applyProtection="1">
      <alignment/>
      <protection/>
    </xf>
    <xf numFmtId="0" fontId="0" fillId="25" borderId="33" xfId="0" applyFont="1" applyFill="1" applyBorder="1" applyAlignment="1" applyProtection="1">
      <alignment horizontal="left"/>
      <protection locked="0"/>
    </xf>
    <xf numFmtId="0" fontId="0" fillId="25" borderId="33" xfId="0" applyFont="1" applyFill="1" applyBorder="1" applyAlignment="1" applyProtection="1">
      <alignment horizontal="left" wrapText="1"/>
      <protection locked="0"/>
    </xf>
    <xf numFmtId="0" fontId="0" fillId="25" borderId="25" xfId="0" applyFont="1" applyFill="1" applyBorder="1" applyAlignment="1" applyProtection="1">
      <alignment horizontal="left" wrapText="1"/>
      <protection locked="0"/>
    </xf>
    <xf numFmtId="168" fontId="3" fillId="25" borderId="28" xfId="42" applyNumberFormat="1" applyFont="1" applyFill="1" applyBorder="1" applyAlignment="1" applyProtection="1">
      <alignment horizontal="center"/>
      <protection locked="0"/>
    </xf>
    <xf numFmtId="168" fontId="2" fillId="25" borderId="28" xfId="42" applyNumberFormat="1" applyFont="1" applyFill="1" applyBorder="1" applyAlignment="1" applyProtection="1">
      <alignment horizontal="center"/>
      <protection locked="0"/>
    </xf>
    <xf numFmtId="0" fontId="3" fillId="25" borderId="25" xfId="0" applyFont="1" applyFill="1" applyBorder="1" applyAlignment="1" applyProtection="1">
      <alignment horizontal="left" wrapText="1"/>
      <protection locked="0"/>
    </xf>
    <xf numFmtId="0" fontId="3" fillId="25" borderId="33" xfId="0" applyFont="1" applyFill="1" applyBorder="1" applyAlignment="1" applyProtection="1">
      <alignment horizontal="left"/>
      <protection locked="0"/>
    </xf>
    <xf numFmtId="1" fontId="2" fillId="25" borderId="28" xfId="44" applyNumberFormat="1" applyFont="1" applyFill="1" applyBorder="1" applyAlignment="1" applyProtection="1">
      <alignment horizontal="left"/>
      <protection locked="0"/>
    </xf>
    <xf numFmtId="165" fontId="2" fillId="25" borderId="28" xfId="44" applyNumberFormat="1" applyFont="1" applyFill="1" applyBorder="1" applyAlignment="1" applyProtection="1">
      <alignment horizontal="center"/>
      <protection locked="0"/>
    </xf>
    <xf numFmtId="0" fontId="34" fillId="0" borderId="0" xfId="0" applyFont="1" applyAlignment="1" applyProtection="1">
      <alignment/>
      <protection locked="0"/>
    </xf>
    <xf numFmtId="165" fontId="2" fillId="27" borderId="34" xfId="0" applyNumberFormat="1" applyFont="1" applyFill="1" applyBorder="1" applyAlignment="1" applyProtection="1">
      <alignment/>
      <protection/>
    </xf>
    <xf numFmtId="165" fontId="2" fillId="24" borderId="12" xfId="44" applyNumberFormat="1" applyFont="1" applyFill="1" applyBorder="1" applyAlignment="1" applyProtection="1">
      <alignment/>
      <protection/>
    </xf>
    <xf numFmtId="165" fontId="2" fillId="24" borderId="22" xfId="44" applyNumberFormat="1" applyFont="1" applyFill="1" applyBorder="1" applyAlignment="1" applyProtection="1">
      <alignment/>
      <protection/>
    </xf>
    <xf numFmtId="168" fontId="2" fillId="24" borderId="26" xfId="0" applyNumberFormat="1" applyFont="1" applyFill="1" applyBorder="1" applyAlignment="1" applyProtection="1">
      <alignment/>
      <protection/>
    </xf>
    <xf numFmtId="1" fontId="3" fillId="28" borderId="0" xfId="0" applyNumberFormat="1" applyFont="1" applyFill="1" applyAlignment="1" applyProtection="1">
      <alignment/>
      <protection/>
    </xf>
    <xf numFmtId="9" fontId="3" fillId="27" borderId="31" xfId="58" applyFont="1" applyFill="1" applyBorder="1" applyAlignment="1" applyProtection="1">
      <alignment/>
      <protection/>
    </xf>
    <xf numFmtId="0" fontId="2" fillId="0" borderId="19" xfId="0" applyFont="1" applyBorder="1" applyAlignment="1" applyProtection="1">
      <alignment horizontal="left" wrapText="1"/>
      <protection locked="0"/>
    </xf>
    <xf numFmtId="0" fontId="6" fillId="29" borderId="25" xfId="0" applyFont="1" applyFill="1" applyBorder="1" applyAlignment="1" applyProtection="1">
      <alignment horizontal="right"/>
      <protection locked="0"/>
    </xf>
    <xf numFmtId="0" fontId="0" fillId="26" borderId="0" xfId="0" applyFill="1" applyAlignment="1" applyProtection="1">
      <alignment/>
      <protection locked="0"/>
    </xf>
    <xf numFmtId="1" fontId="2" fillId="26" borderId="0" xfId="44" applyNumberFormat="1" applyFont="1" applyFill="1" applyBorder="1" applyAlignment="1" applyProtection="1">
      <alignment horizontal="center"/>
      <protection locked="0"/>
    </xf>
    <xf numFmtId="165" fontId="27" fillId="26" borderId="0" xfId="0" applyNumberFormat="1" applyFont="1" applyFill="1" applyBorder="1" applyAlignment="1" applyProtection="1">
      <alignment/>
      <protection/>
    </xf>
    <xf numFmtId="0" fontId="27" fillId="26" borderId="0" xfId="0" applyFont="1" applyFill="1" applyBorder="1" applyAlignment="1" applyProtection="1">
      <alignment/>
      <protection locked="0"/>
    </xf>
    <xf numFmtId="165" fontId="27" fillId="26" borderId="0" xfId="44" applyNumberFormat="1" applyFont="1" applyFill="1" applyBorder="1" applyAlignment="1" applyProtection="1">
      <alignment/>
      <protection/>
    </xf>
    <xf numFmtId="0" fontId="26" fillId="0" borderId="0" xfId="0" applyFont="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35" xfId="0" applyFont="1" applyBorder="1" applyAlignment="1" applyProtection="1">
      <alignment horizontal="center"/>
      <protection/>
    </xf>
    <xf numFmtId="0" fontId="7" fillId="0" borderId="21"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35" xfId="0" applyFont="1" applyBorder="1" applyAlignment="1" applyProtection="1">
      <alignment horizontal="center"/>
      <protection/>
    </xf>
    <xf numFmtId="0" fontId="3"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2" fillId="0" borderId="0" xfId="0" applyFont="1" applyAlignment="1" applyProtection="1">
      <alignment/>
      <protection/>
    </xf>
    <xf numFmtId="0" fontId="7" fillId="0" borderId="16" xfId="0" applyFont="1" applyBorder="1" applyAlignment="1" applyProtection="1">
      <alignment horizontal="center"/>
      <protection/>
    </xf>
    <xf numFmtId="0" fontId="3" fillId="0" borderId="23" xfId="0" applyFont="1" applyBorder="1" applyAlignment="1" applyProtection="1">
      <alignment vertical="top" wrapText="1"/>
      <protection/>
    </xf>
    <xf numFmtId="0" fontId="3" fillId="0" borderId="36" xfId="0" applyFont="1" applyBorder="1" applyAlignment="1" applyProtection="1">
      <alignment vertical="top" wrapText="1"/>
      <protection/>
    </xf>
    <xf numFmtId="0" fontId="3" fillId="0" borderId="37" xfId="0" applyFont="1" applyBorder="1" applyAlignment="1" applyProtection="1">
      <alignment wrapText="1"/>
      <protection/>
    </xf>
    <xf numFmtId="0" fontId="7" fillId="0" borderId="27" xfId="0" applyFont="1" applyBorder="1" applyAlignment="1" applyProtection="1">
      <alignment wrapText="1"/>
      <protection/>
    </xf>
    <xf numFmtId="0" fontId="3" fillId="0" borderId="10" xfId="0" applyFont="1" applyBorder="1" applyAlignment="1" applyProtection="1">
      <alignment/>
      <protection/>
    </xf>
    <xf numFmtId="0" fontId="3" fillId="0" borderId="20" xfId="0" applyFont="1" applyBorder="1" applyAlignment="1" applyProtection="1">
      <alignment wrapText="1"/>
      <protection/>
    </xf>
    <xf numFmtId="0" fontId="4" fillId="0" borderId="0" xfId="0" applyFont="1" applyAlignment="1" applyProtection="1">
      <alignment/>
      <protection/>
    </xf>
    <xf numFmtId="0" fontId="35" fillId="0" borderId="0" xfId="0" applyFont="1" applyAlignment="1" applyProtection="1">
      <alignment/>
      <protection/>
    </xf>
    <xf numFmtId="2" fontId="3" fillId="24" borderId="28" xfId="58" applyNumberFormat="1" applyFont="1" applyFill="1" applyBorder="1" applyAlignment="1" applyProtection="1">
      <alignment/>
      <protection/>
    </xf>
    <xf numFmtId="0" fontId="7" fillId="0" borderId="38" xfId="0" applyFont="1" applyBorder="1" applyAlignment="1" applyProtection="1">
      <alignment horizontal="center"/>
      <protection locked="0"/>
    </xf>
    <xf numFmtId="0" fontId="31" fillId="0" borderId="22" xfId="0" applyFont="1" applyBorder="1" applyAlignment="1" applyProtection="1">
      <alignment wrapText="1"/>
      <protection locked="0"/>
    </xf>
    <xf numFmtId="0" fontId="31" fillId="0" borderId="0" xfId="0" applyFont="1" applyAlignment="1" applyProtection="1">
      <alignment/>
      <protection locked="0"/>
    </xf>
    <xf numFmtId="165" fontId="2" fillId="0" borderId="29" xfId="44" applyNumberFormat="1" applyFont="1" applyFill="1" applyBorder="1" applyAlignment="1" applyProtection="1">
      <alignment horizontal="center"/>
      <protection/>
    </xf>
    <xf numFmtId="165" fontId="2" fillId="0" borderId="22" xfId="44" applyNumberFormat="1" applyFont="1" applyFill="1" applyBorder="1" applyAlignment="1" applyProtection="1">
      <alignment horizontal="center"/>
      <protection/>
    </xf>
    <xf numFmtId="165" fontId="2" fillId="0" borderId="39" xfId="44" applyNumberFormat="1" applyFont="1" applyFill="1" applyBorder="1" applyAlignment="1" applyProtection="1">
      <alignment horizontal="center"/>
      <protection/>
    </xf>
    <xf numFmtId="165" fontId="2" fillId="0" borderId="40" xfId="44" applyNumberFormat="1" applyFont="1" applyFill="1" applyBorder="1" applyAlignment="1" applyProtection="1">
      <alignment horizontal="center"/>
      <protection/>
    </xf>
    <xf numFmtId="165" fontId="2" fillId="0" borderId="41" xfId="44" applyNumberFormat="1" applyFont="1" applyFill="1" applyBorder="1" applyAlignment="1" applyProtection="1">
      <alignment horizontal="center"/>
      <protection/>
    </xf>
    <xf numFmtId="165" fontId="2" fillId="0" borderId="42" xfId="44" applyNumberFormat="1" applyFont="1" applyFill="1" applyBorder="1" applyAlignment="1" applyProtection="1">
      <alignment horizontal="center"/>
      <protection/>
    </xf>
    <xf numFmtId="0" fontId="7" fillId="0" borderId="38" xfId="0" applyFont="1" applyBorder="1" applyAlignment="1" applyProtection="1">
      <alignment horizontal="center"/>
      <protection/>
    </xf>
    <xf numFmtId="0" fontId="3" fillId="0" borderId="43" xfId="0" applyFont="1" applyBorder="1" applyAlignment="1" applyProtection="1">
      <alignment/>
      <protection locked="0"/>
    </xf>
    <xf numFmtId="0" fontId="3" fillId="0" borderId="44" xfId="0" applyFont="1" applyBorder="1" applyAlignment="1" applyProtection="1">
      <alignment/>
      <protection locked="0"/>
    </xf>
    <xf numFmtId="0" fontId="2" fillId="25" borderId="19" xfId="0" applyFont="1" applyFill="1" applyBorder="1" applyAlignment="1" applyProtection="1">
      <alignment horizontal="left"/>
      <protection locked="0"/>
    </xf>
    <xf numFmtId="0" fontId="2" fillId="25" borderId="29" xfId="0" applyFont="1" applyFill="1" applyBorder="1" applyAlignment="1" applyProtection="1">
      <alignment horizontal="center"/>
      <protection locked="0"/>
    </xf>
    <xf numFmtId="165" fontId="2" fillId="25" borderId="29" xfId="44" applyNumberFormat="1" applyFont="1" applyFill="1" applyBorder="1" applyAlignment="1" applyProtection="1">
      <alignment horizontal="center"/>
      <protection locked="0"/>
    </xf>
    <xf numFmtId="0" fontId="2" fillId="25" borderId="29" xfId="0" applyFont="1" applyFill="1" applyBorder="1" applyAlignment="1" applyProtection="1">
      <alignment horizontal="left" wrapText="1"/>
      <protection locked="0"/>
    </xf>
    <xf numFmtId="0" fontId="2" fillId="25" borderId="20" xfId="0" applyFont="1" applyFill="1" applyBorder="1" applyAlignment="1" applyProtection="1">
      <alignment horizontal="left"/>
      <protection locked="0"/>
    </xf>
    <xf numFmtId="0" fontId="2" fillId="25" borderId="22" xfId="0" applyFont="1" applyFill="1" applyBorder="1" applyAlignment="1" applyProtection="1">
      <alignment horizontal="center"/>
      <protection locked="0"/>
    </xf>
    <xf numFmtId="0" fontId="2" fillId="25" borderId="22" xfId="0" applyFont="1" applyFill="1" applyBorder="1" applyAlignment="1" applyProtection="1">
      <alignment horizontal="left" wrapText="1"/>
      <protection locked="0"/>
    </xf>
    <xf numFmtId="0" fontId="2" fillId="25" borderId="20" xfId="0" applyFont="1" applyFill="1" applyBorder="1" applyAlignment="1" applyProtection="1">
      <alignment horizontal="left"/>
      <protection locked="0"/>
    </xf>
    <xf numFmtId="0" fontId="2" fillId="25" borderId="22" xfId="0" applyFont="1" applyFill="1" applyBorder="1" applyAlignment="1" applyProtection="1">
      <alignment horizontal="center"/>
      <protection locked="0"/>
    </xf>
    <xf numFmtId="0" fontId="2" fillId="25" borderId="45" xfId="0" applyFont="1" applyFill="1" applyBorder="1" applyAlignment="1" applyProtection="1">
      <alignment horizontal="left"/>
      <protection locked="0"/>
    </xf>
    <xf numFmtId="0" fontId="2" fillId="25" borderId="46" xfId="0" applyFont="1" applyFill="1" applyBorder="1" applyAlignment="1" applyProtection="1">
      <alignment horizontal="center"/>
      <protection locked="0"/>
    </xf>
    <xf numFmtId="0" fontId="2" fillId="25" borderId="46" xfId="0" applyFont="1" applyFill="1" applyBorder="1" applyAlignment="1" applyProtection="1">
      <alignment horizontal="left" wrapText="1"/>
      <protection locked="0"/>
    </xf>
    <xf numFmtId="0" fontId="2" fillId="25" borderId="35" xfId="0" applyFont="1" applyFill="1" applyBorder="1" applyAlignment="1" applyProtection="1">
      <alignment horizontal="left"/>
      <protection locked="0"/>
    </xf>
    <xf numFmtId="0" fontId="2" fillId="25" borderId="39" xfId="0" applyFont="1" applyFill="1" applyBorder="1" applyAlignment="1" applyProtection="1">
      <alignment horizontal="center"/>
      <protection locked="0"/>
    </xf>
    <xf numFmtId="0" fontId="2" fillId="25" borderId="39" xfId="0" applyFont="1" applyFill="1" applyBorder="1" applyAlignment="1" applyProtection="1">
      <alignment horizontal="left" wrapText="1"/>
      <protection locked="0"/>
    </xf>
    <xf numFmtId="0" fontId="6" fillId="24" borderId="22" xfId="0" applyFont="1" applyFill="1" applyBorder="1" applyAlignment="1" applyProtection="1">
      <alignment/>
      <protection/>
    </xf>
    <xf numFmtId="165" fontId="6" fillId="24" borderId="22" xfId="0" applyNumberFormat="1" applyFont="1" applyFill="1" applyBorder="1" applyAlignment="1" applyProtection="1">
      <alignment/>
      <protection/>
    </xf>
    <xf numFmtId="9" fontId="3" fillId="24" borderId="28" xfId="58" applyFont="1" applyFill="1" applyBorder="1" applyAlignment="1" applyProtection="1">
      <alignment/>
      <protection/>
    </xf>
    <xf numFmtId="0" fontId="2" fillId="0" borderId="0" xfId="0" applyFont="1" applyAlignment="1" applyProtection="1">
      <alignment/>
      <protection/>
    </xf>
    <xf numFmtId="168" fontId="2" fillId="25" borderId="47" xfId="42" applyNumberFormat="1" applyFont="1" applyFill="1" applyBorder="1" applyAlignment="1" applyProtection="1">
      <alignment horizontal="center"/>
      <protection locked="0"/>
    </xf>
    <xf numFmtId="0" fontId="3" fillId="30" borderId="22" xfId="0" applyFont="1" applyFill="1" applyBorder="1" applyAlignment="1" applyProtection="1">
      <alignment/>
      <protection locked="0"/>
    </xf>
    <xf numFmtId="165" fontId="2" fillId="30" borderId="27" xfId="44" applyNumberFormat="1" applyFont="1" applyFill="1" applyBorder="1" applyAlignment="1" applyProtection="1">
      <alignment horizontal="left" indent="2"/>
      <protection locked="0"/>
    </xf>
    <xf numFmtId="165" fontId="2" fillId="30" borderId="36" xfId="44" applyNumberFormat="1" applyFont="1" applyFill="1" applyBorder="1" applyAlignment="1" applyProtection="1">
      <alignment/>
      <protection locked="0"/>
    </xf>
    <xf numFmtId="0" fontId="3" fillId="0" borderId="0" xfId="0" applyFont="1" applyBorder="1" applyAlignment="1" applyProtection="1">
      <alignment wrapText="1"/>
      <protection/>
    </xf>
    <xf numFmtId="2" fontId="3" fillId="26" borderId="0" xfId="58" applyNumberFormat="1" applyFont="1" applyFill="1" applyBorder="1" applyAlignment="1" applyProtection="1">
      <alignment/>
      <protection/>
    </xf>
    <xf numFmtId="9" fontId="3" fillId="26" borderId="0" xfId="58" applyFont="1" applyFill="1" applyBorder="1" applyAlignment="1" applyProtection="1">
      <alignment/>
      <protection/>
    </xf>
    <xf numFmtId="0" fontId="2" fillId="0" borderId="21"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6" xfId="0" applyFont="1" applyBorder="1" applyAlignment="1" applyProtection="1">
      <alignment horizontal="center" wrapText="1"/>
      <protection locked="0"/>
    </xf>
    <xf numFmtId="0" fontId="6" fillId="0" borderId="48" xfId="0" applyFont="1" applyFill="1" applyBorder="1" applyAlignment="1" applyProtection="1">
      <alignment horizontal="center"/>
      <protection locked="0"/>
    </xf>
    <xf numFmtId="0" fontId="2" fillId="0" borderId="19" xfId="0" applyFont="1" applyBorder="1" applyAlignment="1" applyProtection="1">
      <alignment horizontal="center"/>
      <protection/>
    </xf>
    <xf numFmtId="0" fontId="0" fillId="0" borderId="22" xfId="0" applyBorder="1" applyAlignment="1">
      <alignment/>
    </xf>
    <xf numFmtId="165" fontId="2" fillId="0" borderId="29" xfId="44" applyNumberFormat="1" applyFont="1" applyFill="1" applyBorder="1" applyAlignment="1" applyProtection="1">
      <alignment horizontal="center"/>
      <protection/>
    </xf>
    <xf numFmtId="168" fontId="2" fillId="24" borderId="29" xfId="42" applyNumberFormat="1" applyFont="1" applyFill="1" applyBorder="1" applyAlignment="1" applyProtection="1">
      <alignment horizontal="center"/>
      <protection/>
    </xf>
    <xf numFmtId="0" fontId="26" fillId="0" borderId="0" xfId="0" applyFont="1" applyAlignment="1">
      <alignment/>
    </xf>
    <xf numFmtId="0" fontId="2" fillId="0" borderId="20" xfId="0" applyFont="1" applyBorder="1" applyAlignment="1" applyProtection="1">
      <alignment horizontal="center"/>
      <protection/>
    </xf>
    <xf numFmtId="165" fontId="2" fillId="0" borderId="22" xfId="44" applyNumberFormat="1" applyFont="1" applyFill="1" applyBorder="1" applyAlignment="1" applyProtection="1">
      <alignment horizontal="center"/>
      <protection/>
    </xf>
    <xf numFmtId="0" fontId="2" fillId="0" borderId="35" xfId="0" applyFont="1" applyBorder="1" applyAlignment="1" applyProtection="1">
      <alignment horizontal="center"/>
      <protection/>
    </xf>
    <xf numFmtId="165" fontId="2" fillId="0" borderId="39" xfId="44" applyNumberFormat="1" applyFont="1" applyFill="1" applyBorder="1" applyAlignment="1" applyProtection="1">
      <alignment horizontal="center"/>
      <protection/>
    </xf>
    <xf numFmtId="168" fontId="2" fillId="24" borderId="30" xfId="42" applyNumberFormat="1" applyFont="1" applyFill="1" applyBorder="1" applyAlignment="1" applyProtection="1">
      <alignment horizontal="center"/>
      <protection/>
    </xf>
    <xf numFmtId="0" fontId="2" fillId="0" borderId="0" xfId="0" applyFont="1" applyFill="1" applyAlignment="1" applyProtection="1">
      <alignment/>
      <protection locked="0"/>
    </xf>
    <xf numFmtId="168" fontId="2" fillId="24" borderId="26" xfId="0" applyNumberFormat="1" applyFont="1" applyFill="1" applyBorder="1" applyAlignment="1" applyProtection="1">
      <alignment/>
      <protection/>
    </xf>
    <xf numFmtId="168" fontId="6" fillId="26" borderId="0" xfId="42" applyNumberFormat="1" applyFont="1" applyFill="1" applyBorder="1" applyAlignment="1" applyProtection="1">
      <alignment/>
      <protection/>
    </xf>
    <xf numFmtId="0" fontId="6" fillId="0" borderId="0" xfId="0" applyFont="1" applyAlignment="1" applyProtection="1">
      <alignment/>
      <protection locked="0"/>
    </xf>
    <xf numFmtId="0" fontId="31" fillId="0" borderId="0" xfId="0" applyFont="1" applyBorder="1" applyAlignment="1" applyProtection="1">
      <alignment/>
      <protection locked="0"/>
    </xf>
    <xf numFmtId="0" fontId="0" fillId="0" borderId="0" xfId="0" applyAlignment="1" applyProtection="1">
      <alignment horizontal="left" wrapText="1"/>
      <protection locked="0"/>
    </xf>
    <xf numFmtId="0" fontId="2" fillId="0" borderId="0" xfId="0" applyFont="1" applyAlignment="1" applyProtection="1">
      <alignment horizontal="left" wrapText="1"/>
      <protection/>
    </xf>
    <xf numFmtId="0" fontId="40" fillId="0" borderId="0" xfId="0" applyFont="1" applyAlignment="1" applyProtection="1">
      <alignment horizontal="left" vertical="top" wrapText="1"/>
      <protection locked="0"/>
    </xf>
    <xf numFmtId="0" fontId="3" fillId="0" borderId="49" xfId="0" applyFont="1" applyBorder="1" applyAlignment="1" applyProtection="1">
      <alignment/>
      <protection/>
    </xf>
    <xf numFmtId="0" fontId="3" fillId="0" borderId="23" xfId="0" applyFont="1" applyBorder="1" applyAlignment="1" applyProtection="1">
      <alignment wrapText="1"/>
      <protection/>
    </xf>
    <xf numFmtId="0" fontId="3" fillId="0" borderId="18" xfId="0" applyFont="1" applyBorder="1" applyAlignment="1" applyProtection="1">
      <alignment wrapText="1"/>
      <protection/>
    </xf>
    <xf numFmtId="0" fontId="3" fillId="0" borderId="20" xfId="0" applyFont="1" applyBorder="1" applyAlignment="1" applyProtection="1">
      <alignment wrapText="1"/>
      <protection/>
    </xf>
    <xf numFmtId="0" fontId="28"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H31"/>
  <sheetViews>
    <sheetView tabSelected="1" zoomScaleSheetLayoutView="100" zoomScalePageLayoutView="0" workbookViewId="0" topLeftCell="A1">
      <selection activeCell="B1" sqref="B1"/>
    </sheetView>
  </sheetViews>
  <sheetFormatPr defaultColWidth="9.140625" defaultRowHeight="12.75"/>
  <cols>
    <col min="1" max="1" width="3.8515625" style="6" customWidth="1"/>
    <col min="2" max="2" width="39.57421875" style="6" customWidth="1"/>
    <col min="3" max="3" width="15.8515625" style="6" customWidth="1"/>
    <col min="4" max="4" width="18.421875" style="6" customWidth="1"/>
    <col min="5" max="5" width="25.28125" style="6" customWidth="1"/>
    <col min="6" max="16384" width="9.140625" style="6" customWidth="1"/>
  </cols>
  <sheetData>
    <row r="1" spans="1:7" ht="18">
      <c r="A1" s="4"/>
      <c r="B1" s="4"/>
      <c r="C1" s="4"/>
      <c r="D1" s="4"/>
      <c r="E1" s="5"/>
      <c r="F1" s="4"/>
      <c r="G1" s="4"/>
    </row>
    <row r="2" spans="2:7" ht="18">
      <c r="B2" s="7" t="s">
        <v>34</v>
      </c>
      <c r="D2" s="4"/>
      <c r="E2" s="5"/>
      <c r="F2" s="4"/>
      <c r="G2" s="4"/>
    </row>
    <row r="3" spans="2:7" ht="18">
      <c r="B3" s="93" t="s">
        <v>139</v>
      </c>
      <c r="C3" s="19"/>
      <c r="D3" s="19"/>
      <c r="E3" s="5"/>
      <c r="F3" s="4"/>
      <c r="G3" s="4"/>
    </row>
    <row r="4" spans="2:7" ht="18.75" thickBot="1">
      <c r="B4" s="93"/>
      <c r="C4" s="19"/>
      <c r="D4" s="19"/>
      <c r="E4" s="5"/>
      <c r="F4" s="4"/>
      <c r="G4" s="4"/>
    </row>
    <row r="5" spans="1:8" ht="18.75" thickBot="1">
      <c r="A5" s="4"/>
      <c r="B5" s="9"/>
      <c r="C5" s="10"/>
      <c r="D5" s="11" t="s">
        <v>0</v>
      </c>
      <c r="E5" s="139" t="s">
        <v>114</v>
      </c>
      <c r="F5" s="161"/>
      <c r="G5" s="140" t="s">
        <v>115</v>
      </c>
      <c r="H5" s="6" t="s">
        <v>131</v>
      </c>
    </row>
    <row r="6" spans="1:7" ht="18.75" thickBot="1">
      <c r="A6" s="4"/>
      <c r="B6" s="12"/>
      <c r="C6" s="13" t="s">
        <v>2</v>
      </c>
      <c r="D6" s="14" t="s">
        <v>1</v>
      </c>
      <c r="E6" s="5"/>
      <c r="F6" s="4"/>
      <c r="G6" s="4"/>
    </row>
    <row r="7" spans="1:7" ht="18">
      <c r="A7" s="4"/>
      <c r="B7" s="189" t="s">
        <v>138</v>
      </c>
      <c r="C7" s="42">
        <f>' Leasing Costs'!E15</f>
        <v>0</v>
      </c>
      <c r="D7" s="42">
        <f>C7*F5</f>
        <v>0</v>
      </c>
      <c r="E7" s="5"/>
      <c r="F7" s="4"/>
      <c r="G7" s="4"/>
    </row>
    <row r="8" spans="1:7" ht="36">
      <c r="A8" s="4"/>
      <c r="B8" s="190" t="s">
        <v>140</v>
      </c>
      <c r="C8" s="47">
        <f>Capital!B15</f>
        <v>0</v>
      </c>
      <c r="D8" s="47">
        <f>Capital!B15</f>
        <v>0</v>
      </c>
      <c r="E8" s="5"/>
      <c r="F8" s="4"/>
      <c r="G8" s="4"/>
    </row>
    <row r="9" spans="1:7" ht="18">
      <c r="A9" s="4"/>
      <c r="B9" s="120" t="s">
        <v>111</v>
      </c>
      <c r="C9" s="42">
        <f>'Rental Assistance'!D14+'Rental Assistance'!O13+'Rental Assistance'!O22+'Rental Assistance'!O31</f>
        <v>0</v>
      </c>
      <c r="D9" s="42">
        <f>C9*F5</f>
        <v>0</v>
      </c>
      <c r="E9" s="5"/>
      <c r="F9" s="4"/>
      <c r="G9" s="4"/>
    </row>
    <row r="10" spans="1:7" ht="18">
      <c r="A10" s="4"/>
      <c r="B10" s="121" t="s">
        <v>112</v>
      </c>
      <c r="C10" s="42">
        <f>'Support Services '!D28</f>
        <v>0</v>
      </c>
      <c r="D10" s="42">
        <f>C10*F5</f>
        <v>0</v>
      </c>
      <c r="E10" s="5"/>
      <c r="F10" s="4"/>
      <c r="G10" s="4"/>
    </row>
    <row r="11" spans="1:7" ht="18">
      <c r="A11" s="4"/>
      <c r="B11" s="121" t="s">
        <v>98</v>
      </c>
      <c r="C11" s="42">
        <f>' Operating '!D18</f>
        <v>0</v>
      </c>
      <c r="D11" s="42">
        <f>C11*F5</f>
        <v>0</v>
      </c>
      <c r="E11" s="5"/>
      <c r="F11" s="4"/>
      <c r="G11" s="4"/>
    </row>
    <row r="12" spans="1:7" ht="18">
      <c r="A12" s="4"/>
      <c r="B12" s="121" t="s">
        <v>104</v>
      </c>
      <c r="C12" s="42">
        <f>HMIS!C10</f>
        <v>0</v>
      </c>
      <c r="D12" s="42">
        <f>C12*F5</f>
        <v>0</v>
      </c>
      <c r="E12" s="5"/>
      <c r="F12" s="4"/>
      <c r="G12" s="4"/>
    </row>
    <row r="13" spans="1:7" ht="30">
      <c r="A13" s="4"/>
      <c r="B13" s="121" t="s">
        <v>99</v>
      </c>
      <c r="C13" s="55">
        <f>'CoC Planning Funds'!C12</f>
        <v>0</v>
      </c>
      <c r="D13" s="42">
        <f>'CoC Planning Funds'!E12</f>
        <v>0</v>
      </c>
      <c r="E13" s="5"/>
      <c r="F13" s="4"/>
      <c r="G13" s="4"/>
    </row>
    <row r="14" spans="1:7" ht="18">
      <c r="A14" s="4"/>
      <c r="B14" s="121" t="s">
        <v>100</v>
      </c>
      <c r="C14" s="55">
        <f>SUM(C7:C13)</f>
        <v>0</v>
      </c>
      <c r="D14" s="42">
        <f>SUM(D7:D13)</f>
        <v>0</v>
      </c>
      <c r="E14" s="5"/>
      <c r="F14" s="4"/>
      <c r="G14" s="4"/>
    </row>
    <row r="15" spans="1:7" ht="18.75" thickBot="1">
      <c r="A15" s="4"/>
      <c r="B15" s="122" t="s">
        <v>101</v>
      </c>
      <c r="C15" s="162"/>
      <c r="D15" s="163"/>
      <c r="E15" s="5"/>
      <c r="F15" s="4"/>
      <c r="G15" s="4"/>
    </row>
    <row r="16" spans="1:7" ht="31.5" thickBot="1">
      <c r="A16" s="4"/>
      <c r="B16" s="123" t="s">
        <v>102</v>
      </c>
      <c r="C16" s="82">
        <f>SUM(C14,C15)</f>
        <v>0</v>
      </c>
      <c r="D16" s="82">
        <f>SUM(D14:D15)</f>
        <v>0</v>
      </c>
      <c r="E16" s="5"/>
      <c r="F16" s="4"/>
      <c r="G16" s="4"/>
    </row>
    <row r="17" spans="1:7" ht="18.75" thickBot="1">
      <c r="A17" s="4"/>
      <c r="B17" s="124" t="s">
        <v>103</v>
      </c>
      <c r="C17" s="95">
        <f>' Match &amp; leverage'!E16</f>
        <v>0</v>
      </c>
      <c r="D17" s="94"/>
      <c r="E17" s="5"/>
      <c r="F17" s="4"/>
      <c r="G17" s="4"/>
    </row>
    <row r="18" spans="1:7" ht="18.75" thickBot="1">
      <c r="A18" s="4"/>
      <c r="B18" s="191" t="s">
        <v>141</v>
      </c>
      <c r="C18" s="158" t="e">
        <f>C17/(C16-C7)</f>
        <v>#DIV/0!</v>
      </c>
      <c r="D18" s="99"/>
      <c r="E18" s="27" t="s">
        <v>143</v>
      </c>
      <c r="F18" s="4"/>
      <c r="G18" s="4"/>
    </row>
    <row r="19" spans="1:7" ht="36.75" thickBot="1">
      <c r="A19" s="4"/>
      <c r="B19" s="192" t="s">
        <v>142</v>
      </c>
      <c r="C19" s="96">
        <f>' Match &amp; leverage'!E29</f>
        <v>0</v>
      </c>
      <c r="D19" s="99"/>
      <c r="F19" s="4"/>
      <c r="G19" s="4"/>
    </row>
    <row r="20" spans="1:7" ht="18">
      <c r="A20" s="4"/>
      <c r="B20" s="125" t="s">
        <v>97</v>
      </c>
      <c r="C20" s="128" t="e">
        <f>C19/C16</f>
        <v>#DIV/0!</v>
      </c>
      <c r="D20" s="99"/>
      <c r="E20" s="19" t="s">
        <v>95</v>
      </c>
      <c r="F20" s="4"/>
      <c r="G20" s="4"/>
    </row>
    <row r="21" spans="1:7" ht="18">
      <c r="A21" s="4"/>
      <c r="B21" s="164"/>
      <c r="C21" s="165"/>
      <c r="D21" s="166"/>
      <c r="E21" s="19"/>
      <c r="F21" s="4"/>
      <c r="G21" s="4"/>
    </row>
    <row r="22" spans="1:7" ht="18">
      <c r="A22" s="4"/>
      <c r="B22" s="7" t="s">
        <v>133</v>
      </c>
      <c r="C22" s="15"/>
      <c r="D22" s="15"/>
      <c r="F22" s="4"/>
      <c r="G22" s="4"/>
    </row>
    <row r="23" spans="1:7" ht="18">
      <c r="A23" s="4"/>
      <c r="B23" s="15" t="s">
        <v>144</v>
      </c>
      <c r="C23" s="15"/>
      <c r="D23" s="15"/>
      <c r="F23" s="4"/>
      <c r="G23" s="4"/>
    </row>
    <row r="24" spans="1:7" ht="18">
      <c r="A24" s="4"/>
      <c r="B24" s="15" t="s">
        <v>145</v>
      </c>
      <c r="C24" s="15"/>
      <c r="D24" s="103"/>
      <c r="F24" s="4"/>
      <c r="G24" s="4"/>
    </row>
    <row r="25" spans="1:7" ht="18">
      <c r="A25" s="4"/>
      <c r="B25" s="15" t="s">
        <v>146</v>
      </c>
      <c r="C25" s="15"/>
      <c r="D25" s="104"/>
      <c r="F25" s="4"/>
      <c r="G25" s="4"/>
    </row>
    <row r="26" spans="2:5" ht="15">
      <c r="B26" s="185"/>
      <c r="C26" s="185"/>
      <c r="D26" s="104"/>
      <c r="E26" s="102"/>
    </row>
    <row r="27" spans="2:5" ht="15">
      <c r="B27" s="185"/>
      <c r="C27" s="185"/>
      <c r="D27" s="105"/>
      <c r="E27" s="102"/>
    </row>
    <row r="28" spans="2:5" ht="15">
      <c r="B28" s="185"/>
      <c r="C28" s="185"/>
      <c r="D28" s="104"/>
      <c r="E28" s="102"/>
    </row>
    <row r="29" spans="2:5" ht="15">
      <c r="B29" s="185"/>
      <c r="C29" s="185"/>
      <c r="D29" s="106"/>
      <c r="E29" s="102"/>
    </row>
    <row r="30" spans="2:5" ht="12.75">
      <c r="B30" s="16"/>
      <c r="E30" s="102"/>
    </row>
    <row r="31" ht="12.75">
      <c r="E31" s="102"/>
    </row>
  </sheetData>
  <sheetProtection selectLockedCells="1"/>
  <mergeCells count="4">
    <mergeCell ref="B26:C26"/>
    <mergeCell ref="B27:C27"/>
    <mergeCell ref="B28:C28"/>
    <mergeCell ref="B29:C29"/>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002060"/>
    <pageSetUpPr fitToPage="1"/>
  </sheetPr>
  <dimension ref="A1:E13"/>
  <sheetViews>
    <sheetView zoomScalePageLayoutView="0" workbookViewId="0" topLeftCell="A1">
      <selection activeCell="A19" sqref="A19"/>
    </sheetView>
  </sheetViews>
  <sheetFormatPr defaultColWidth="9.140625" defaultRowHeight="12.75"/>
  <cols>
    <col min="1" max="1" width="43.140625" style="0" customWidth="1"/>
    <col min="2" max="2" width="41.28125" style="0" customWidth="1"/>
    <col min="3" max="4" width="18.28125" style="0" customWidth="1"/>
    <col min="5" max="5" width="16.8515625" style="0" customWidth="1"/>
  </cols>
  <sheetData>
    <row r="1" ht="12.75">
      <c r="A1" s="193" t="s">
        <v>156</v>
      </c>
    </row>
    <row r="2" ht="13.5" thickBot="1"/>
    <row r="3" spans="1:5" ht="18.75" thickBot="1">
      <c r="A3" s="51" t="s">
        <v>80</v>
      </c>
      <c r="B3" s="53" t="s">
        <v>52</v>
      </c>
      <c r="C3" s="52" t="s">
        <v>129</v>
      </c>
      <c r="D3" s="13" t="s">
        <v>122</v>
      </c>
      <c r="E3" s="22" t="s">
        <v>11</v>
      </c>
    </row>
    <row r="4" spans="1:5" ht="15.75" thickBot="1">
      <c r="A4" s="23" t="s">
        <v>72</v>
      </c>
      <c r="B4" s="84"/>
      <c r="C4" s="88"/>
      <c r="D4" s="160"/>
      <c r="E4" s="76">
        <f>SUM(C4:D4)</f>
        <v>0</v>
      </c>
    </row>
    <row r="5" spans="1:5" ht="15.75" thickBot="1">
      <c r="A5" s="24" t="s">
        <v>73</v>
      </c>
      <c r="B5" s="84"/>
      <c r="C5" s="88"/>
      <c r="D5" s="160"/>
      <c r="E5" s="76">
        <f aca="true" t="shared" si="0" ref="E5:E11">SUM(C5:D5)</f>
        <v>0</v>
      </c>
    </row>
    <row r="6" spans="1:5" ht="15.75" thickBot="1">
      <c r="A6" s="24" t="s">
        <v>74</v>
      </c>
      <c r="B6" s="85"/>
      <c r="C6" s="88"/>
      <c r="D6" s="160"/>
      <c r="E6" s="76">
        <f t="shared" si="0"/>
        <v>0</v>
      </c>
    </row>
    <row r="7" spans="1:5" ht="15.75" thickBot="1">
      <c r="A7" s="24" t="s">
        <v>75</v>
      </c>
      <c r="B7" s="84"/>
      <c r="C7" s="88"/>
      <c r="D7" s="160"/>
      <c r="E7" s="76">
        <f t="shared" si="0"/>
        <v>0</v>
      </c>
    </row>
    <row r="8" spans="1:5" ht="15.75" thickBot="1">
      <c r="A8" s="24" t="s">
        <v>76</v>
      </c>
      <c r="B8" s="84"/>
      <c r="C8" s="88"/>
      <c r="D8" s="160"/>
      <c r="E8" s="76">
        <f t="shared" si="0"/>
        <v>0</v>
      </c>
    </row>
    <row r="9" spans="1:5" ht="30.75" thickBot="1">
      <c r="A9" s="100" t="s">
        <v>77</v>
      </c>
      <c r="B9" s="84"/>
      <c r="C9" s="88"/>
      <c r="D9" s="160"/>
      <c r="E9" s="76">
        <f t="shared" si="0"/>
        <v>0</v>
      </c>
    </row>
    <row r="10" spans="1:5" ht="15.75" thickBot="1">
      <c r="A10" s="24" t="s">
        <v>78</v>
      </c>
      <c r="B10" s="85"/>
      <c r="C10" s="88"/>
      <c r="D10" s="160"/>
      <c r="E10" s="76">
        <f t="shared" si="0"/>
        <v>0</v>
      </c>
    </row>
    <row r="11" spans="1:5" ht="15.75" thickBot="1">
      <c r="A11" s="24" t="s">
        <v>79</v>
      </c>
      <c r="B11" s="84"/>
      <c r="C11" s="88"/>
      <c r="D11" s="160"/>
      <c r="E11" s="76">
        <f t="shared" si="0"/>
        <v>0</v>
      </c>
    </row>
    <row r="12" spans="1:5" ht="15.75">
      <c r="A12" s="26" t="s">
        <v>67</v>
      </c>
      <c r="B12" s="101"/>
      <c r="C12" s="78">
        <f>SUM(C4:C11)</f>
        <v>0</v>
      </c>
      <c r="D12" s="78">
        <f>SUM(D4:D11)</f>
        <v>0</v>
      </c>
      <c r="E12" s="76">
        <f>SUM(C12:D12)</f>
        <v>0</v>
      </c>
    </row>
    <row r="13" spans="1:5" ht="15">
      <c r="A13" s="27"/>
      <c r="B13" s="27"/>
      <c r="C13" s="6"/>
      <c r="D13" s="6"/>
      <c r="E13" s="6"/>
    </row>
  </sheetData>
  <sheetProtection selectLockedCells="1"/>
  <printOptions/>
  <pageMargins left="0.7" right="0.7" top="0.75" bottom="0.75" header="0.3" footer="0.3"/>
  <pageSetup fitToHeight="0" fitToWidth="1" horizontalDpi="300" verticalDpi="300" orientation="portrait" scale="78"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2:E25"/>
  <sheetViews>
    <sheetView view="pageBreakPreview" zoomScaleSheetLayoutView="100" zoomScalePageLayoutView="0" workbookViewId="0" topLeftCell="A1">
      <selection activeCell="B21" sqref="B21"/>
    </sheetView>
  </sheetViews>
  <sheetFormatPr defaultColWidth="9.140625" defaultRowHeight="12.75"/>
  <cols>
    <col min="1" max="1" width="3.8515625" style="6" customWidth="1"/>
    <col min="2" max="2" width="25.7109375" style="6" customWidth="1"/>
    <col min="3" max="3" width="9.8515625" style="6" customWidth="1"/>
    <col min="4" max="4" width="40.7109375" style="6" customWidth="1"/>
    <col min="5" max="5" width="26.421875" style="6" customWidth="1"/>
    <col min="6" max="16384" width="9.140625" style="6" customWidth="1"/>
  </cols>
  <sheetData>
    <row r="2" spans="2:4" ht="18">
      <c r="B2" s="17" t="s">
        <v>66</v>
      </c>
      <c r="D2" s="4"/>
    </row>
    <row r="3" spans="2:4" ht="41.25" customHeight="1">
      <c r="B3" s="186" t="s">
        <v>147</v>
      </c>
      <c r="C3" s="186"/>
      <c r="D3" s="186"/>
    </row>
    <row r="4" ht="12.75">
      <c r="B4" s="18" t="s">
        <v>19</v>
      </c>
    </row>
    <row r="5" ht="12.75">
      <c r="B5" s="8"/>
    </row>
    <row r="6" spans="2:4" ht="12.75">
      <c r="B6" s="8"/>
      <c r="C6" s="8"/>
      <c r="D6" s="8"/>
    </row>
    <row r="7" ht="12.75">
      <c r="B7" s="107"/>
    </row>
    <row r="8" spans="2:3" ht="15.75" thickBot="1">
      <c r="B8" s="118"/>
      <c r="C8" s="116"/>
    </row>
    <row r="9" spans="2:5" ht="18.75" thickBot="1">
      <c r="B9" s="111" t="s">
        <v>3</v>
      </c>
      <c r="C9" s="119" t="s">
        <v>4</v>
      </c>
      <c r="D9" s="119" t="s">
        <v>5</v>
      </c>
      <c r="E9" s="138" t="s">
        <v>113</v>
      </c>
    </row>
    <row r="10" spans="2:5" ht="18.75" thickBot="1">
      <c r="B10" s="112" t="s">
        <v>6</v>
      </c>
      <c r="C10" s="62"/>
      <c r="D10" s="135">
        <v>589</v>
      </c>
      <c r="E10" s="157">
        <f>D10*C10*12</f>
        <v>0</v>
      </c>
    </row>
    <row r="11" spans="2:5" ht="18.75" thickBot="1">
      <c r="B11" s="113" t="s">
        <v>7</v>
      </c>
      <c r="C11" s="62"/>
      <c r="D11" s="136">
        <v>626</v>
      </c>
      <c r="E11" s="157">
        <f>D11*C11*12</f>
        <v>0</v>
      </c>
    </row>
    <row r="12" spans="2:5" ht="18.75" thickBot="1">
      <c r="B12" s="113" t="s">
        <v>8</v>
      </c>
      <c r="C12" s="62"/>
      <c r="D12" s="136">
        <v>755</v>
      </c>
      <c r="E12" s="157">
        <f>D12*C12*12</f>
        <v>0</v>
      </c>
    </row>
    <row r="13" spans="2:5" ht="18.75" thickBot="1">
      <c r="B13" s="113" t="s">
        <v>9</v>
      </c>
      <c r="C13" s="62"/>
      <c r="D13" s="136">
        <v>959</v>
      </c>
      <c r="E13" s="157">
        <f>D13*C13*12</f>
        <v>0</v>
      </c>
    </row>
    <row r="14" spans="2:5" ht="18.75" thickBot="1">
      <c r="B14" s="114" t="s">
        <v>10</v>
      </c>
      <c r="C14" s="62"/>
      <c r="D14" s="137">
        <v>1098</v>
      </c>
      <c r="E14" s="157">
        <f>D14*C14*12</f>
        <v>0</v>
      </c>
    </row>
    <row r="15" spans="2:5" ht="18">
      <c r="B15" s="115"/>
      <c r="C15" s="98">
        <f>SUM(C10:C14)</f>
        <v>0</v>
      </c>
      <c r="E15" s="156">
        <f>SUM(E10:E14)</f>
        <v>0</v>
      </c>
    </row>
    <row r="16" ht="12.75">
      <c r="B16" s="116"/>
    </row>
    <row r="17" spans="2:5" ht="15">
      <c r="B17" s="118"/>
      <c r="C17"/>
      <c r="D17" s="19"/>
      <c r="E17" s="19"/>
    </row>
    <row r="18" spans="2:4" ht="12.75">
      <c r="B18" s="116"/>
      <c r="D18" s="16" t="s">
        <v>18</v>
      </c>
    </row>
    <row r="21" ht="12.75">
      <c r="B21" s="6" t="s">
        <v>148</v>
      </c>
    </row>
    <row r="24" spans="2:5" ht="18">
      <c r="B24" s="17"/>
      <c r="C24" s="17"/>
      <c r="D24" s="21"/>
      <c r="E24" s="21"/>
    </row>
    <row r="25" spans="2:5" ht="18">
      <c r="B25" s="21"/>
      <c r="C25" s="21"/>
      <c r="D25" s="21"/>
      <c r="E25" s="21"/>
    </row>
  </sheetData>
  <sheetProtection selectLockedCells="1"/>
  <mergeCells count="1">
    <mergeCell ref="B3:D3"/>
  </mergeCells>
  <printOptions/>
  <pageMargins left="0.75" right="0.75" top="1" bottom="1" header="0.5" footer="0.5"/>
  <pageSetup fitToHeight="1" fitToWidth="1" horizontalDpi="300" verticalDpi="300" orientation="portrait" scale="72"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P31"/>
  <sheetViews>
    <sheetView zoomScalePageLayoutView="0" workbookViewId="0" topLeftCell="A7">
      <selection activeCell="A7" sqref="A7"/>
    </sheetView>
  </sheetViews>
  <sheetFormatPr defaultColWidth="9.140625" defaultRowHeight="12.75"/>
  <cols>
    <col min="1" max="1" width="17.28125" style="0" customWidth="1"/>
    <col min="2" max="2" width="12.140625" style="0" customWidth="1"/>
    <col min="3" max="3" width="12.421875" style="0" customWidth="1"/>
    <col min="4" max="4" width="13.57421875" style="0" customWidth="1"/>
    <col min="5" max="5" width="29.8515625" style="0" customWidth="1"/>
    <col min="7" max="7" width="10.28125" style="0" bestFit="1" customWidth="1"/>
    <col min="8" max="8" width="11.140625" style="0" customWidth="1"/>
    <col min="14" max="14" width="11.421875" style="0" customWidth="1"/>
    <col min="15" max="15" width="13.00390625" style="0" customWidth="1"/>
    <col min="16" max="16" width="23.57421875" style="0" customWidth="1"/>
  </cols>
  <sheetData>
    <row r="1" spans="1:5" ht="18">
      <c r="A1" s="126" t="s">
        <v>96</v>
      </c>
      <c r="B1" s="15"/>
      <c r="C1" s="15"/>
      <c r="D1" s="39"/>
      <c r="E1" s="39"/>
    </row>
    <row r="2" spans="1:5" ht="14.25">
      <c r="A2" s="40"/>
      <c r="B2" s="15"/>
      <c r="C2" s="15"/>
      <c r="D2" s="15"/>
      <c r="E2" s="15"/>
    </row>
    <row r="3" spans="1:5" ht="15">
      <c r="A3" s="127" t="s">
        <v>55</v>
      </c>
      <c r="B3" s="19"/>
      <c r="C3" s="19"/>
      <c r="D3" s="19"/>
      <c r="E3" s="19"/>
    </row>
    <row r="4" spans="1:5" ht="15.75">
      <c r="A4" s="117" t="s">
        <v>119</v>
      </c>
      <c r="B4" s="19"/>
      <c r="C4" s="19"/>
      <c r="D4" s="19"/>
      <c r="E4" s="19"/>
    </row>
    <row r="5" spans="1:5" ht="67.5" customHeight="1">
      <c r="A5" s="187" t="s">
        <v>121</v>
      </c>
      <c r="B5" s="187"/>
      <c r="C5" s="187"/>
      <c r="D5" s="187"/>
      <c r="E5" s="187"/>
    </row>
    <row r="6" spans="1:16" ht="16.5" thickBot="1">
      <c r="A6" s="159"/>
      <c r="B6" s="19"/>
      <c r="C6" s="19"/>
      <c r="D6" s="19"/>
      <c r="E6" s="19"/>
      <c r="L6" s="117" t="s">
        <v>17</v>
      </c>
      <c r="M6" s="27"/>
      <c r="N6" s="27"/>
      <c r="O6" s="27"/>
      <c r="P6" s="27"/>
    </row>
    <row r="7" spans="1:16" ht="46.5" thickBot="1">
      <c r="A7" s="117" t="s">
        <v>137</v>
      </c>
      <c r="B7" s="19"/>
      <c r="C7" s="19"/>
      <c r="D7" s="19"/>
      <c r="E7" s="19"/>
      <c r="L7" s="167" t="s">
        <v>3</v>
      </c>
      <c r="M7" s="168" t="s">
        <v>4</v>
      </c>
      <c r="N7" s="168" t="s">
        <v>5</v>
      </c>
      <c r="O7" s="169" t="s">
        <v>68</v>
      </c>
      <c r="P7" s="170" t="s">
        <v>134</v>
      </c>
    </row>
    <row r="8" spans="1:16" ht="30.75" thickBot="1">
      <c r="A8" s="57" t="s">
        <v>3</v>
      </c>
      <c r="B8" s="58" t="s">
        <v>4</v>
      </c>
      <c r="C8" s="58" t="s">
        <v>5</v>
      </c>
      <c r="D8" s="75" t="s">
        <v>68</v>
      </c>
      <c r="L8" s="171" t="s">
        <v>6</v>
      </c>
      <c r="M8" s="168"/>
      <c r="N8" s="173">
        <v>494</v>
      </c>
      <c r="O8" s="174">
        <f>M8*N8*12</f>
        <v>0</v>
      </c>
      <c r="P8" s="175"/>
    </row>
    <row r="9" spans="1:16" ht="15">
      <c r="A9" s="108" t="s">
        <v>6</v>
      </c>
      <c r="B9" s="74"/>
      <c r="C9" s="132">
        <v>589</v>
      </c>
      <c r="D9" s="71">
        <f>B9*C9*12</f>
        <v>0</v>
      </c>
      <c r="F9" s="68" t="s">
        <v>18</v>
      </c>
      <c r="L9" s="176" t="s">
        <v>7</v>
      </c>
      <c r="M9" s="172"/>
      <c r="N9" s="177">
        <v>626</v>
      </c>
      <c r="O9" s="174">
        <f>M9*N9*12</f>
        <v>0</v>
      </c>
      <c r="P9" s="175"/>
    </row>
    <row r="10" spans="1:16" ht="15">
      <c r="A10" s="109" t="s">
        <v>7</v>
      </c>
      <c r="B10" s="74"/>
      <c r="C10" s="133">
        <v>626</v>
      </c>
      <c r="D10" s="71">
        <f>B10*C10*12</f>
        <v>0</v>
      </c>
      <c r="G10" s="68" t="s">
        <v>18</v>
      </c>
      <c r="L10" s="176" t="s">
        <v>8</v>
      </c>
      <c r="M10" s="172"/>
      <c r="N10" s="177">
        <v>750</v>
      </c>
      <c r="O10" s="174">
        <f>M10*N10*12</f>
        <v>0</v>
      </c>
      <c r="P10" s="175"/>
    </row>
    <row r="11" spans="1:16" ht="15">
      <c r="A11" s="109" t="s">
        <v>8</v>
      </c>
      <c r="B11" s="74"/>
      <c r="C11" s="133">
        <v>755</v>
      </c>
      <c r="D11" s="71">
        <f>B11*C11*12</f>
        <v>0</v>
      </c>
      <c r="L11" s="176" t="s">
        <v>9</v>
      </c>
      <c r="M11" s="172"/>
      <c r="N11" s="177">
        <v>1003</v>
      </c>
      <c r="O11" s="174">
        <f>M11*N11*12</f>
        <v>0</v>
      </c>
      <c r="P11" s="175"/>
    </row>
    <row r="12" spans="1:16" ht="15.75" thickBot="1">
      <c r="A12" s="109" t="s">
        <v>9</v>
      </c>
      <c r="B12" s="74"/>
      <c r="C12" s="133">
        <v>959</v>
      </c>
      <c r="D12" s="71">
        <f>B12*C12*12</f>
        <v>0</v>
      </c>
      <c r="L12" s="178" t="s">
        <v>10</v>
      </c>
      <c r="M12" s="142"/>
      <c r="N12" s="179">
        <v>1090</v>
      </c>
      <c r="O12" s="180">
        <f>M12*N12*12</f>
        <v>0</v>
      </c>
      <c r="P12" s="175"/>
    </row>
    <row r="13" spans="1:16" ht="16.5" thickBot="1">
      <c r="A13" s="110" t="s">
        <v>10</v>
      </c>
      <c r="B13" s="74"/>
      <c r="C13" s="134">
        <v>1098</v>
      </c>
      <c r="D13" s="73">
        <f>B13*C13*12</f>
        <v>0</v>
      </c>
      <c r="L13" s="27"/>
      <c r="M13" s="59">
        <f>SUM(M8:M12)</f>
        <v>0</v>
      </c>
      <c r="N13" s="181"/>
      <c r="O13" s="182">
        <f>SUM(O8:O12)</f>
        <v>0</v>
      </c>
      <c r="P13" s="175"/>
    </row>
    <row r="14" spans="1:16" ht="16.5" thickBot="1">
      <c r="A14" s="19"/>
      <c r="B14" s="59">
        <f>SUM(B9:B13)</f>
        <v>0</v>
      </c>
      <c r="C14" s="60"/>
      <c r="D14" s="97">
        <f>SUM(D9:D13)</f>
        <v>0</v>
      </c>
      <c r="G14" s="68" t="s">
        <v>18</v>
      </c>
      <c r="L14" s="27"/>
      <c r="M14" s="63"/>
      <c r="N14" s="181"/>
      <c r="O14" s="181"/>
      <c r="P14" s="183"/>
    </row>
    <row r="15" spans="1:16" ht="16.5" thickBot="1">
      <c r="A15" s="19"/>
      <c r="B15" s="63"/>
      <c r="C15" s="60"/>
      <c r="D15" s="60"/>
      <c r="E15" s="64"/>
      <c r="L15" s="117" t="s">
        <v>17</v>
      </c>
      <c r="M15" s="27"/>
      <c r="N15" s="27"/>
      <c r="O15" s="27"/>
      <c r="P15" s="184"/>
    </row>
    <row r="16" spans="12:16" ht="46.5" thickBot="1">
      <c r="L16" s="167" t="s">
        <v>3</v>
      </c>
      <c r="M16" s="168" t="s">
        <v>4</v>
      </c>
      <c r="N16" s="168" t="s">
        <v>5</v>
      </c>
      <c r="O16" s="169" t="s">
        <v>68</v>
      </c>
      <c r="P16" s="170" t="s">
        <v>135</v>
      </c>
    </row>
    <row r="17" spans="2:16" ht="15">
      <c r="B17" s="69"/>
      <c r="L17" s="171" t="s">
        <v>6</v>
      </c>
      <c r="M17" s="142"/>
      <c r="N17" s="173">
        <v>575</v>
      </c>
      <c r="O17" s="174">
        <f>M17*N17*12</f>
        <v>0</v>
      </c>
      <c r="P17" s="175"/>
    </row>
    <row r="18" spans="1:16" ht="15.75">
      <c r="A18" s="117"/>
      <c r="B18" s="19"/>
      <c r="C18" s="19"/>
      <c r="D18" s="19"/>
      <c r="E18" s="70"/>
      <c r="G18" s="72"/>
      <c r="L18" s="176" t="s">
        <v>7</v>
      </c>
      <c r="M18" s="142"/>
      <c r="N18" s="177">
        <v>702</v>
      </c>
      <c r="O18" s="174">
        <f>M18*N18*12</f>
        <v>0</v>
      </c>
      <c r="P18" s="175"/>
    </row>
    <row r="19" spans="1:16" ht="15">
      <c r="A19" s="118"/>
      <c r="B19" s="19"/>
      <c r="C19" s="19"/>
      <c r="D19" s="19"/>
      <c r="E19" s="19"/>
      <c r="L19" s="176" t="s">
        <v>8</v>
      </c>
      <c r="M19" s="142"/>
      <c r="N19" s="177">
        <v>863</v>
      </c>
      <c r="O19" s="174">
        <f>M19*N19*12</f>
        <v>0</v>
      </c>
      <c r="P19" s="175"/>
    </row>
    <row r="20" spans="1:16" ht="15">
      <c r="A20" s="118"/>
      <c r="B20" s="19"/>
      <c r="C20" s="19"/>
      <c r="D20" s="19"/>
      <c r="E20" s="19"/>
      <c r="L20" s="176" t="s">
        <v>9</v>
      </c>
      <c r="M20" s="142"/>
      <c r="N20" s="177">
        <v>1071</v>
      </c>
      <c r="O20" s="174">
        <f>M20*N20*12</f>
        <v>0</v>
      </c>
      <c r="P20" s="175"/>
    </row>
    <row r="21" spans="12:16" ht="15.75" thickBot="1">
      <c r="L21" s="178" t="s">
        <v>10</v>
      </c>
      <c r="M21" s="142"/>
      <c r="N21" s="179">
        <v>1183</v>
      </c>
      <c r="O21" s="180">
        <f>M21*N21*12</f>
        <v>0</v>
      </c>
      <c r="P21" s="175"/>
    </row>
    <row r="22" spans="12:16" ht="16.5" thickBot="1">
      <c r="L22" s="27"/>
      <c r="M22" s="59">
        <f>SUM(M17:M21)</f>
        <v>0</v>
      </c>
      <c r="N22" s="181"/>
      <c r="O22" s="182">
        <f>SUM(O17:O21)</f>
        <v>0</v>
      </c>
      <c r="P22" s="175"/>
    </row>
    <row r="23" spans="1:16" ht="15.75">
      <c r="A23" s="6" t="s">
        <v>148</v>
      </c>
      <c r="L23" s="27"/>
      <c r="M23" s="63"/>
      <c r="N23" s="181"/>
      <c r="O23" s="181"/>
      <c r="P23" s="183"/>
    </row>
    <row r="24" spans="12:16" ht="16.5" thickBot="1">
      <c r="L24" s="117" t="s">
        <v>17</v>
      </c>
      <c r="M24" s="27"/>
      <c r="N24" s="27"/>
      <c r="O24" s="27"/>
      <c r="P24" s="175"/>
    </row>
    <row r="25" spans="12:16" ht="46.5" thickBot="1">
      <c r="L25" s="167" t="s">
        <v>3</v>
      </c>
      <c r="M25" s="168" t="s">
        <v>4</v>
      </c>
      <c r="N25" s="168" t="s">
        <v>5</v>
      </c>
      <c r="O25" s="169" t="s">
        <v>68</v>
      </c>
      <c r="P25" s="170" t="s">
        <v>136</v>
      </c>
    </row>
    <row r="26" spans="12:15" ht="15">
      <c r="L26" s="171" t="s">
        <v>6</v>
      </c>
      <c r="M26" s="142"/>
      <c r="N26" s="173">
        <v>474</v>
      </c>
      <c r="O26" s="174">
        <f>M26*N26*12</f>
        <v>0</v>
      </c>
    </row>
    <row r="27" spans="12:15" ht="15">
      <c r="L27" s="176" t="s">
        <v>7</v>
      </c>
      <c r="M27" s="142"/>
      <c r="N27" s="177">
        <v>523</v>
      </c>
      <c r="O27" s="174">
        <f>M27*N27*12</f>
        <v>0</v>
      </c>
    </row>
    <row r="28" spans="12:15" ht="15">
      <c r="L28" s="176" t="s">
        <v>8</v>
      </c>
      <c r="M28" s="142"/>
      <c r="N28" s="177">
        <v>675</v>
      </c>
      <c r="O28" s="174">
        <f>M28*N28*12</f>
        <v>0</v>
      </c>
    </row>
    <row r="29" spans="12:15" ht="15">
      <c r="L29" s="176" t="s">
        <v>9</v>
      </c>
      <c r="M29" s="142"/>
      <c r="N29" s="177">
        <v>922</v>
      </c>
      <c r="O29" s="174">
        <f>M29*N29*12</f>
        <v>0</v>
      </c>
    </row>
    <row r="30" spans="12:15" ht="15.75" thickBot="1">
      <c r="L30" s="178" t="s">
        <v>10</v>
      </c>
      <c r="M30" s="142"/>
      <c r="N30" s="179">
        <v>925</v>
      </c>
      <c r="O30" s="180">
        <f>M30*N30*12</f>
        <v>0</v>
      </c>
    </row>
    <row r="31" spans="12:15" ht="16.5" thickBot="1">
      <c r="L31" s="27"/>
      <c r="M31" s="59">
        <f>SUM(M26:M30)</f>
        <v>0</v>
      </c>
      <c r="N31" s="181"/>
      <c r="O31" s="182">
        <f>SUM(O26:O30)</f>
        <v>0</v>
      </c>
    </row>
  </sheetData>
  <sheetProtection selectLockedCells="1"/>
  <mergeCells count="1">
    <mergeCell ref="A5:E5"/>
  </mergeCells>
  <printOptions/>
  <pageMargins left="0.7" right="0.7" top="0.75" bottom="0.75" header="0.3" footer="0.3"/>
  <pageSetup fitToHeight="1" fitToWidth="1" horizontalDpi="300" verticalDpi="300" orientation="portrait" scale="90" r:id="rId1"/>
  <ignoredErrors>
    <ignoredError sqref="D14" unlockedFormula="1"/>
  </ignoredErrors>
</worksheet>
</file>

<file path=xl/worksheets/sheet4.xml><?xml version="1.0" encoding="utf-8"?>
<worksheet xmlns="http://schemas.openxmlformats.org/spreadsheetml/2006/main" xmlns:r="http://schemas.openxmlformats.org/officeDocument/2006/relationships">
  <sheetPr>
    <tabColor rgb="FFFFC000"/>
    <pageSetUpPr fitToPage="1"/>
  </sheetPr>
  <dimension ref="B2:N33"/>
  <sheetViews>
    <sheetView zoomScaleSheetLayoutView="100" zoomScalePageLayoutView="0" workbookViewId="0" topLeftCell="A1">
      <selection activeCell="B34" sqref="B34"/>
    </sheetView>
  </sheetViews>
  <sheetFormatPr defaultColWidth="9.140625" defaultRowHeight="12.75"/>
  <cols>
    <col min="1" max="1" width="3.8515625" style="6" customWidth="1"/>
    <col min="2" max="3" width="47.57421875" style="6" customWidth="1"/>
    <col min="4" max="4" width="23.140625" style="6" customWidth="1"/>
    <col min="5" max="5" width="36.00390625" style="6" customWidth="1"/>
    <col min="6" max="6" width="14.7109375" style="6" customWidth="1"/>
    <col min="7" max="16384" width="9.140625" style="6" customWidth="1"/>
  </cols>
  <sheetData>
    <row r="2" spans="2:4" ht="18">
      <c r="B2" s="17" t="s">
        <v>51</v>
      </c>
      <c r="C2" s="17"/>
      <c r="D2" s="4"/>
    </row>
    <row r="4" spans="2:3" ht="15.75">
      <c r="B4" s="56" t="s">
        <v>57</v>
      </c>
      <c r="C4" s="56"/>
    </row>
    <row r="5" spans="2:3" ht="15">
      <c r="B5" s="19"/>
      <c r="C5" s="19"/>
    </row>
    <row r="6" spans="2:3" ht="15.75">
      <c r="B6" s="19" t="s">
        <v>58</v>
      </c>
      <c r="C6" s="19"/>
    </row>
    <row r="7" spans="2:3" ht="15">
      <c r="B7" s="19" t="s">
        <v>20</v>
      </c>
      <c r="C7" s="19"/>
    </row>
    <row r="8" spans="2:3" ht="15.75">
      <c r="B8" s="27" t="s">
        <v>149</v>
      </c>
      <c r="C8" s="19"/>
    </row>
    <row r="9" ht="13.5" thickBot="1"/>
    <row r="10" spans="2:6" ht="18.75" thickBot="1">
      <c r="B10" s="51" t="s">
        <v>16</v>
      </c>
      <c r="C10" s="53" t="s">
        <v>52</v>
      </c>
      <c r="D10" s="52" t="s">
        <v>123</v>
      </c>
      <c r="E10" s="20" t="s">
        <v>122</v>
      </c>
      <c r="F10" s="22" t="s">
        <v>11</v>
      </c>
    </row>
    <row r="11" spans="2:6" ht="15.75" thickBot="1">
      <c r="B11" s="23" t="s">
        <v>40</v>
      </c>
      <c r="C11" s="84"/>
      <c r="D11" s="88"/>
      <c r="E11" s="88"/>
      <c r="F11" s="76">
        <f aca="true" t="shared" si="0" ref="F11:F28">SUM(D11:E11)</f>
        <v>0</v>
      </c>
    </row>
    <row r="12" spans="2:6" ht="15.75" thickBot="1">
      <c r="B12" s="24" t="s">
        <v>41</v>
      </c>
      <c r="C12" s="84"/>
      <c r="D12" s="88"/>
      <c r="E12" s="88"/>
      <c r="F12" s="77">
        <f t="shared" si="0"/>
        <v>0</v>
      </c>
    </row>
    <row r="13" spans="2:6" ht="15.75" thickBot="1">
      <c r="B13" s="24" t="s">
        <v>42</v>
      </c>
      <c r="C13" s="85"/>
      <c r="D13" s="88"/>
      <c r="E13" s="88"/>
      <c r="F13" s="77">
        <f t="shared" si="0"/>
        <v>0</v>
      </c>
    </row>
    <row r="14" spans="2:6" ht="15.75" thickBot="1">
      <c r="B14" s="24" t="s">
        <v>43</v>
      </c>
      <c r="C14" s="84"/>
      <c r="D14" s="88"/>
      <c r="E14" s="88"/>
      <c r="F14" s="77">
        <f t="shared" si="0"/>
        <v>0</v>
      </c>
    </row>
    <row r="15" spans="2:14" ht="15.75" thickBot="1">
      <c r="B15" s="24" t="s">
        <v>44</v>
      </c>
      <c r="C15" s="84"/>
      <c r="D15" s="88"/>
      <c r="E15" s="88"/>
      <c r="F15" s="77">
        <f t="shared" si="0"/>
        <v>0</v>
      </c>
      <c r="N15" s="6" t="s">
        <v>18</v>
      </c>
    </row>
    <row r="16" spans="2:6" ht="15.75" thickBot="1">
      <c r="B16" s="24" t="s">
        <v>45</v>
      </c>
      <c r="C16" s="84"/>
      <c r="D16" s="88"/>
      <c r="E16" s="88"/>
      <c r="F16" s="77">
        <f t="shared" si="0"/>
        <v>0</v>
      </c>
    </row>
    <row r="17" spans="2:6" ht="15.75" thickBot="1">
      <c r="B17" s="24" t="s">
        <v>46</v>
      </c>
      <c r="C17" s="85"/>
      <c r="D17" s="88"/>
      <c r="E17" s="88"/>
      <c r="F17" s="77">
        <f t="shared" si="0"/>
        <v>0</v>
      </c>
    </row>
    <row r="18" spans="2:6" ht="15.75" thickBot="1">
      <c r="B18" s="24" t="s">
        <v>47</v>
      </c>
      <c r="C18" s="84"/>
      <c r="D18" s="88"/>
      <c r="E18" s="88"/>
      <c r="F18" s="77">
        <f t="shared" si="0"/>
        <v>0</v>
      </c>
    </row>
    <row r="19" spans="2:6" ht="15.75" thickBot="1">
      <c r="B19" s="24" t="s">
        <v>81</v>
      </c>
      <c r="C19" s="84"/>
      <c r="D19" s="88"/>
      <c r="E19" s="88"/>
      <c r="F19" s="77">
        <f t="shared" si="0"/>
        <v>0</v>
      </c>
    </row>
    <row r="20" spans="2:6" ht="15.75" thickBot="1">
      <c r="B20" s="24" t="s">
        <v>48</v>
      </c>
      <c r="C20" s="84"/>
      <c r="D20" s="88"/>
      <c r="E20" s="88"/>
      <c r="F20" s="77">
        <f t="shared" si="0"/>
        <v>0</v>
      </c>
    </row>
    <row r="21" spans="2:9" ht="15.75" thickBot="1">
      <c r="B21" s="25" t="s">
        <v>92</v>
      </c>
      <c r="C21" s="84"/>
      <c r="D21" s="88"/>
      <c r="E21" s="88"/>
      <c r="F21" s="77">
        <f t="shared" si="0"/>
        <v>0</v>
      </c>
      <c r="I21" s="6" t="s">
        <v>18</v>
      </c>
    </row>
    <row r="22" spans="2:6" ht="15.75" thickBot="1">
      <c r="B22" s="25" t="s">
        <v>94</v>
      </c>
      <c r="C22" s="84"/>
      <c r="D22" s="88"/>
      <c r="E22" s="88"/>
      <c r="F22" s="77">
        <f t="shared" si="0"/>
        <v>0</v>
      </c>
    </row>
    <row r="23" spans="2:6" ht="15.75" thickBot="1">
      <c r="B23" s="25" t="s">
        <v>49</v>
      </c>
      <c r="C23" s="84"/>
      <c r="D23" s="88"/>
      <c r="E23" s="88"/>
      <c r="F23" s="77">
        <f t="shared" si="0"/>
        <v>0</v>
      </c>
    </row>
    <row r="24" spans="2:6" ht="15.75" thickBot="1">
      <c r="B24" s="25" t="s">
        <v>93</v>
      </c>
      <c r="C24" s="84"/>
      <c r="D24" s="88"/>
      <c r="E24" s="88"/>
      <c r="F24" s="77">
        <f t="shared" si="0"/>
        <v>0</v>
      </c>
    </row>
    <row r="25" spans="2:6" ht="15.75" thickBot="1">
      <c r="B25" s="24" t="s">
        <v>89</v>
      </c>
      <c r="C25" s="84"/>
      <c r="D25" s="88"/>
      <c r="E25" s="88"/>
      <c r="F25" s="77">
        <f t="shared" si="0"/>
        <v>0</v>
      </c>
    </row>
    <row r="26" spans="2:6" ht="15.75" thickBot="1">
      <c r="B26" s="24" t="s">
        <v>50</v>
      </c>
      <c r="C26" s="84"/>
      <c r="D26" s="88"/>
      <c r="E26" s="88"/>
      <c r="F26" s="77">
        <f t="shared" si="0"/>
        <v>0</v>
      </c>
    </row>
    <row r="27" spans="2:7" ht="28.5" thickBot="1">
      <c r="B27" s="54" t="s">
        <v>56</v>
      </c>
      <c r="C27" s="85"/>
      <c r="D27" s="88"/>
      <c r="E27" s="88"/>
      <c r="F27" s="77">
        <f t="shared" si="0"/>
        <v>0</v>
      </c>
      <c r="G27" s="16" t="s">
        <v>18</v>
      </c>
    </row>
    <row r="28" spans="2:6" ht="15.75">
      <c r="B28" s="26" t="s">
        <v>125</v>
      </c>
      <c r="C28" s="50"/>
      <c r="D28" s="78">
        <f>SUM(D11:D27)</f>
        <v>0</v>
      </c>
      <c r="E28" s="78">
        <f>SUM(E11:E27)</f>
        <v>0</v>
      </c>
      <c r="F28" s="76">
        <f t="shared" si="0"/>
        <v>0</v>
      </c>
    </row>
    <row r="29" spans="2:3" ht="15">
      <c r="B29" s="27"/>
      <c r="C29" s="27"/>
    </row>
    <row r="30" spans="2:3" ht="12.75">
      <c r="B30" s="28" t="s">
        <v>82</v>
      </c>
      <c r="C30" s="28"/>
    </row>
    <row r="31" ht="12.75">
      <c r="B31" s="16" t="s">
        <v>150</v>
      </c>
    </row>
    <row r="32" ht="12.75">
      <c r="B32" s="6" t="s">
        <v>91</v>
      </c>
    </row>
    <row r="33" ht="12.75">
      <c r="B33" s="6" t="s">
        <v>90</v>
      </c>
    </row>
  </sheetData>
  <sheetProtection selectLockedCells="1"/>
  <printOptions/>
  <pageMargins left="0.75" right="0.75" top="1" bottom="1" header="0.5" footer="0.5"/>
  <pageSetup fitToHeight="1" fitToWidth="1" horizontalDpi="300" verticalDpi="300" orientation="landscape" scale="80" r:id="rId1"/>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2:IV36"/>
  <sheetViews>
    <sheetView zoomScaleSheetLayoutView="100" zoomScalePageLayoutView="0" workbookViewId="0" topLeftCell="A7">
      <selection activeCell="B8" sqref="B8"/>
    </sheetView>
  </sheetViews>
  <sheetFormatPr defaultColWidth="9.140625" defaultRowHeight="12.75"/>
  <cols>
    <col min="1" max="1" width="4.421875" style="0" customWidth="1"/>
    <col min="2" max="2" width="33.28125" style="0" customWidth="1"/>
    <col min="3" max="3" width="10.7109375" style="0" customWidth="1"/>
    <col min="4" max="4" width="15.8515625" style="0" customWidth="1"/>
    <col min="5" max="5" width="66.8515625" style="0" customWidth="1"/>
  </cols>
  <sheetData>
    <row r="2" spans="2:5" ht="18">
      <c r="B2" s="3" t="s">
        <v>54</v>
      </c>
      <c r="D2" s="1"/>
      <c r="E2" s="1"/>
    </row>
    <row r="3" spans="3:5" ht="18">
      <c r="C3" s="1"/>
      <c r="D3" s="1"/>
      <c r="E3" s="1"/>
    </row>
    <row r="4" ht="12.75">
      <c r="B4" s="2" t="s">
        <v>151</v>
      </c>
    </row>
    <row r="5" ht="12.75">
      <c r="B5" t="s">
        <v>15</v>
      </c>
    </row>
    <row r="6" ht="12.75">
      <c r="B6" s="68" t="s">
        <v>152</v>
      </c>
    </row>
    <row r="7" ht="12.75">
      <c r="B7" s="68" t="s">
        <v>117</v>
      </c>
    </row>
    <row r="9" ht="13.5" thickBot="1"/>
    <row r="10" spans="2:5" ht="48" thickBot="1">
      <c r="B10" s="45" t="s">
        <v>12</v>
      </c>
      <c r="C10" s="46" t="s">
        <v>13</v>
      </c>
      <c r="D10" s="46" t="s">
        <v>14</v>
      </c>
      <c r="E10" s="46" t="s">
        <v>71</v>
      </c>
    </row>
    <row r="11" spans="2:5" ht="15">
      <c r="B11" s="141"/>
      <c r="C11" s="142"/>
      <c r="D11" s="143"/>
      <c r="E11" s="144"/>
    </row>
    <row r="12" spans="2:5" ht="15">
      <c r="B12" s="145"/>
      <c r="C12" s="146"/>
      <c r="D12" s="143"/>
      <c r="E12" s="147"/>
    </row>
    <row r="13" spans="2:5" ht="15">
      <c r="B13" s="148"/>
      <c r="C13" s="149"/>
      <c r="D13" s="143"/>
      <c r="E13" s="147"/>
    </row>
    <row r="14" spans="2:5" ht="15">
      <c r="B14" s="148"/>
      <c r="C14" s="149"/>
      <c r="D14" s="143"/>
      <c r="E14" s="147"/>
    </row>
    <row r="15" spans="2:5" ht="15">
      <c r="B15" s="150"/>
      <c r="C15" s="151"/>
      <c r="D15" s="143"/>
      <c r="E15" s="152"/>
    </row>
    <row r="16" spans="2:5" ht="15">
      <c r="B16" s="150"/>
      <c r="C16" s="151"/>
      <c r="D16" s="143"/>
      <c r="E16" s="152"/>
    </row>
    <row r="17" spans="2:5" ht="15">
      <c r="B17" s="150"/>
      <c r="C17" s="151"/>
      <c r="D17" s="143"/>
      <c r="E17" s="152"/>
    </row>
    <row r="18" spans="2:5" ht="15">
      <c r="B18" s="150"/>
      <c r="C18" s="151"/>
      <c r="D18" s="143"/>
      <c r="E18" s="152"/>
    </row>
    <row r="19" spans="2:5" ht="15.75" thickBot="1">
      <c r="B19" s="153"/>
      <c r="C19" s="154"/>
      <c r="D19" s="143"/>
      <c r="E19" s="155"/>
    </row>
    <row r="23" ht="18">
      <c r="B23" s="3" t="s">
        <v>124</v>
      </c>
    </row>
    <row r="24" spans="1:256" ht="12.75">
      <c r="A24" s="68"/>
      <c r="B24" s="68" t="s">
        <v>126</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c r="IU24" s="68"/>
      <c r="IV24" s="68"/>
    </row>
    <row r="25" spans="1:256" ht="12.75">
      <c r="A25" s="68"/>
      <c r="B25" s="68" t="s">
        <v>127</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c r="IU25" s="68"/>
      <c r="IV25" s="68"/>
    </row>
    <row r="26" ht="18.75" thickBot="1">
      <c r="B26" s="3"/>
    </row>
    <row r="27" spans="2:5" ht="48" thickBot="1">
      <c r="B27" s="45" t="s">
        <v>12</v>
      </c>
      <c r="C27" s="46" t="s">
        <v>13</v>
      </c>
      <c r="D27" s="46" t="s">
        <v>14</v>
      </c>
      <c r="E27" s="46" t="s">
        <v>71</v>
      </c>
    </row>
    <row r="28" spans="2:5" ht="15">
      <c r="B28" s="141"/>
      <c r="C28" s="142"/>
      <c r="D28" s="143"/>
      <c r="E28" s="144"/>
    </row>
    <row r="29" spans="2:5" ht="15">
      <c r="B29" s="145"/>
      <c r="C29" s="146"/>
      <c r="D29" s="143"/>
      <c r="E29" s="147"/>
    </row>
    <row r="30" spans="2:5" ht="15">
      <c r="B30" s="148"/>
      <c r="C30" s="149"/>
      <c r="D30" s="143"/>
      <c r="E30" s="147"/>
    </row>
    <row r="31" spans="2:5" ht="15">
      <c r="B31" s="148"/>
      <c r="C31" s="149"/>
      <c r="D31" s="143"/>
      <c r="E31" s="147"/>
    </row>
    <row r="32" spans="2:5" ht="15">
      <c r="B32" s="150"/>
      <c r="C32" s="151"/>
      <c r="D32" s="143"/>
      <c r="E32" s="152"/>
    </row>
    <row r="33" spans="2:5" ht="15">
      <c r="B33" s="150"/>
      <c r="C33" s="151"/>
      <c r="D33" s="143"/>
      <c r="E33" s="152"/>
    </row>
    <row r="34" spans="2:5" ht="15">
      <c r="B34" s="150"/>
      <c r="C34" s="151"/>
      <c r="D34" s="143"/>
      <c r="E34" s="152"/>
    </row>
    <row r="35" spans="2:5" ht="15">
      <c r="B35" s="150"/>
      <c r="C35" s="151"/>
      <c r="D35" s="143"/>
      <c r="E35" s="152"/>
    </row>
    <row r="36" spans="2:5" ht="15.75" thickBot="1">
      <c r="B36" s="153"/>
      <c r="C36" s="154"/>
      <c r="D36" s="143"/>
      <c r="E36" s="155"/>
    </row>
  </sheetData>
  <sheetProtection selectLockedCells="1"/>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2:F22"/>
  <sheetViews>
    <sheetView zoomScaleSheetLayoutView="100" zoomScalePageLayoutView="0" workbookViewId="0" topLeftCell="A1">
      <selection activeCell="B23" sqref="B23"/>
    </sheetView>
  </sheetViews>
  <sheetFormatPr defaultColWidth="9.140625" defaultRowHeight="12.75"/>
  <cols>
    <col min="1" max="1" width="4.421875" style="6" customWidth="1"/>
    <col min="2" max="2" width="44.28125" style="6" customWidth="1"/>
    <col min="3" max="3" width="64.140625" style="6" customWidth="1"/>
    <col min="4" max="4" width="20.57421875" style="6" customWidth="1"/>
    <col min="5" max="5" width="27.8515625" style="6" customWidth="1"/>
    <col min="6" max="6" width="15.00390625" style="6" customWidth="1"/>
    <col min="7" max="16384" width="9.140625" style="6" customWidth="1"/>
  </cols>
  <sheetData>
    <row r="2" spans="2:4" ht="18">
      <c r="B2" s="17" t="s">
        <v>35</v>
      </c>
      <c r="C2" s="17" t="s">
        <v>153</v>
      </c>
      <c r="D2" s="4"/>
    </row>
    <row r="4" spans="2:3" ht="12.75">
      <c r="B4" s="18" t="s">
        <v>154</v>
      </c>
      <c r="C4" s="18"/>
    </row>
    <row r="5" spans="2:3" ht="12.75">
      <c r="B5" s="16" t="s">
        <v>29</v>
      </c>
      <c r="C5" s="16"/>
    </row>
    <row r="6" spans="2:3" ht="12.75">
      <c r="B6" s="16" t="s">
        <v>20</v>
      </c>
      <c r="C6" s="16"/>
    </row>
    <row r="7" spans="2:3" ht="12.75">
      <c r="B7" s="16" t="s">
        <v>155</v>
      </c>
      <c r="C7" s="16"/>
    </row>
    <row r="8" spans="2:3" ht="12.75">
      <c r="B8" s="6" t="s">
        <v>120</v>
      </c>
      <c r="C8" s="16"/>
    </row>
    <row r="9" ht="13.5" thickBot="1"/>
    <row r="10" spans="2:6" ht="18.75" thickBot="1">
      <c r="B10" s="29" t="s">
        <v>36</v>
      </c>
      <c r="C10" s="48" t="s">
        <v>52</v>
      </c>
      <c r="D10" s="20" t="s">
        <v>130</v>
      </c>
      <c r="E10" s="20" t="s">
        <v>122</v>
      </c>
      <c r="F10" s="30" t="s">
        <v>11</v>
      </c>
    </row>
    <row r="11" spans="2:6" ht="18.75" thickBot="1">
      <c r="B11" s="31" t="s">
        <v>85</v>
      </c>
      <c r="C11" s="86"/>
      <c r="D11" s="87"/>
      <c r="E11" s="87"/>
      <c r="F11" s="79">
        <f aca="true" t="shared" si="0" ref="F11:F18">SUM(D11:E11)</f>
        <v>0</v>
      </c>
    </row>
    <row r="12" spans="2:6" ht="18.75" thickBot="1">
      <c r="B12" s="32" t="s">
        <v>83</v>
      </c>
      <c r="C12" s="84"/>
      <c r="D12" s="87"/>
      <c r="E12" s="87"/>
      <c r="F12" s="80">
        <f t="shared" si="0"/>
        <v>0</v>
      </c>
    </row>
    <row r="13" spans="2:6" ht="18.75" thickBot="1">
      <c r="B13" s="32" t="s">
        <v>84</v>
      </c>
      <c r="C13" s="84"/>
      <c r="D13" s="87"/>
      <c r="E13" s="87"/>
      <c r="F13" s="80">
        <f t="shared" si="0"/>
        <v>0</v>
      </c>
    </row>
    <row r="14" spans="2:6" ht="18.75" thickBot="1">
      <c r="B14" s="32" t="s">
        <v>37</v>
      </c>
      <c r="C14" s="84"/>
      <c r="D14" s="87"/>
      <c r="E14" s="87"/>
      <c r="F14" s="80">
        <f t="shared" si="0"/>
        <v>0</v>
      </c>
    </row>
    <row r="15" spans="2:6" ht="18.75" thickBot="1">
      <c r="B15" s="32" t="s">
        <v>38</v>
      </c>
      <c r="C15" s="84"/>
      <c r="D15" s="87"/>
      <c r="E15" s="87"/>
      <c r="F15" s="80">
        <f t="shared" si="0"/>
        <v>0</v>
      </c>
    </row>
    <row r="16" spans="2:6" ht="18.75" thickBot="1">
      <c r="B16" s="32" t="s">
        <v>87</v>
      </c>
      <c r="C16" s="84"/>
      <c r="D16" s="87"/>
      <c r="E16" s="87"/>
      <c r="F16" s="80">
        <f t="shared" si="0"/>
        <v>0</v>
      </c>
    </row>
    <row r="17" spans="2:6" ht="18.75" thickBot="1">
      <c r="B17" s="32" t="s">
        <v>39</v>
      </c>
      <c r="C17" s="84"/>
      <c r="D17" s="87"/>
      <c r="E17" s="87"/>
      <c r="F17" s="80">
        <f t="shared" si="0"/>
        <v>0</v>
      </c>
    </row>
    <row r="18" spans="2:6" ht="18">
      <c r="B18" s="33" t="s">
        <v>128</v>
      </c>
      <c r="C18" s="49"/>
      <c r="D18" s="81">
        <f>SUM(D11:D17)</f>
        <v>0</v>
      </c>
      <c r="E18" s="81">
        <f>SUM(E11:E17)</f>
        <v>0</v>
      </c>
      <c r="F18" s="79">
        <f t="shared" si="0"/>
        <v>0</v>
      </c>
    </row>
    <row r="20" ht="12.75">
      <c r="B20" s="6" t="s">
        <v>86</v>
      </c>
    </row>
    <row r="22" ht="12.75">
      <c r="B22" s="6" t="s">
        <v>88</v>
      </c>
    </row>
  </sheetData>
  <sheetProtection selectLockedCells="1"/>
  <printOptions/>
  <pageMargins left="0.75" right="0.75" top="1" bottom="1" header="0.5" footer="0.5"/>
  <pageSetup fitToHeight="1" fitToWidth="1" horizontalDpi="300" verticalDpi="300" orientation="landscape" scale="83" r:id="rId1"/>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1:B15"/>
  <sheetViews>
    <sheetView zoomScalePageLayoutView="0" workbookViewId="0" topLeftCell="A1">
      <selection activeCell="A1" sqref="A1"/>
    </sheetView>
  </sheetViews>
  <sheetFormatPr defaultColWidth="9.140625" defaultRowHeight="12.75"/>
  <cols>
    <col min="1" max="1" width="36.8515625" style="6" customWidth="1"/>
    <col min="2" max="2" width="15.421875" style="6" customWidth="1"/>
    <col min="3" max="16384" width="9.140625" style="6" customWidth="1"/>
  </cols>
  <sheetData>
    <row r="1" ht="18">
      <c r="A1" s="7" t="s">
        <v>70</v>
      </c>
    </row>
    <row r="2" ht="18">
      <c r="A2" s="7" t="s">
        <v>69</v>
      </c>
    </row>
    <row r="3" spans="1:2" ht="18">
      <c r="A3" s="21" t="s">
        <v>32</v>
      </c>
      <c r="B3" s="21"/>
    </row>
    <row r="4" spans="1:2" ht="18">
      <c r="A4" s="21"/>
      <c r="B4" s="17" t="s">
        <v>33</v>
      </c>
    </row>
    <row r="5" spans="1:2" ht="18.75" thickBot="1">
      <c r="A5" s="17" t="s">
        <v>21</v>
      </c>
      <c r="B5" s="21"/>
    </row>
    <row r="6" spans="1:2" ht="18.75" thickBot="1">
      <c r="A6" s="21" t="s">
        <v>27</v>
      </c>
      <c r="B6" s="92"/>
    </row>
    <row r="7" spans="1:2" ht="18">
      <c r="A7" s="21" t="s">
        <v>28</v>
      </c>
      <c r="B7" s="92"/>
    </row>
    <row r="8" spans="1:2" ht="18">
      <c r="A8" s="17" t="s">
        <v>22</v>
      </c>
      <c r="B8" s="43">
        <f>B6+B7</f>
        <v>0</v>
      </c>
    </row>
    <row r="9" spans="1:2" ht="18">
      <c r="A9" s="21"/>
      <c r="B9" s="21"/>
    </row>
    <row r="10" spans="1:2" ht="18.75" thickBot="1">
      <c r="A10" s="17" t="s">
        <v>53</v>
      </c>
      <c r="B10" s="21"/>
    </row>
    <row r="11" spans="1:2" ht="18.75" thickBot="1">
      <c r="A11" s="21" t="s">
        <v>23</v>
      </c>
      <c r="B11" s="92"/>
    </row>
    <row r="12" spans="1:2" ht="18.75" thickBot="1">
      <c r="A12" s="21" t="s">
        <v>24</v>
      </c>
      <c r="B12" s="92"/>
    </row>
    <row r="13" spans="1:2" ht="18">
      <c r="A13" s="21" t="s">
        <v>25</v>
      </c>
      <c r="B13" s="92"/>
    </row>
    <row r="14" spans="1:2" ht="18">
      <c r="A14" s="17" t="s">
        <v>26</v>
      </c>
      <c r="B14" s="43">
        <f>SUM(B11:B13)</f>
        <v>0</v>
      </c>
    </row>
    <row r="15" spans="1:2" ht="18">
      <c r="A15" s="34" t="s">
        <v>30</v>
      </c>
      <c r="B15" s="43">
        <f>B8+B14</f>
        <v>0</v>
      </c>
    </row>
  </sheetData>
  <sheetProtection password="E7EF" sheet="1" selectLockedCells="1"/>
  <printOptions/>
  <pageMargins left="0.7" right="0.7" top="0.75" bottom="0.75" header="0.3" footer="0.3"/>
  <pageSetup fitToHeight="1" fitToWidth="1" horizontalDpi="300" verticalDpi="300" orientation="portrait" scale="95" r:id="rId1"/>
</worksheet>
</file>

<file path=xl/worksheets/sheet8.xml><?xml version="1.0" encoding="utf-8"?>
<worksheet xmlns="http://schemas.openxmlformats.org/spreadsheetml/2006/main" xmlns:r="http://schemas.openxmlformats.org/officeDocument/2006/relationships">
  <sheetPr>
    <tabColor theme="5" tint="0.39998000860214233"/>
    <pageSetUpPr fitToPage="1"/>
  </sheetPr>
  <dimension ref="A1:C10"/>
  <sheetViews>
    <sheetView zoomScalePageLayoutView="0" workbookViewId="0" topLeftCell="A1">
      <selection activeCell="C5" sqref="C5"/>
    </sheetView>
  </sheetViews>
  <sheetFormatPr defaultColWidth="9.140625" defaultRowHeight="12.75"/>
  <cols>
    <col min="1" max="1" width="52.140625" style="0" customWidth="1"/>
    <col min="2" max="2" width="56.140625" style="0" customWidth="1"/>
    <col min="3" max="3" width="28.421875" style="0" customWidth="1"/>
  </cols>
  <sheetData>
    <row r="1" ht="18">
      <c r="A1" s="67" t="s">
        <v>59</v>
      </c>
    </row>
    <row r="3" ht="13.5" thickBot="1"/>
    <row r="4" spans="1:3" ht="18.75" thickBot="1">
      <c r="A4" s="65" t="s">
        <v>36</v>
      </c>
      <c r="B4" s="66" t="s">
        <v>52</v>
      </c>
      <c r="C4" s="41" t="s">
        <v>118</v>
      </c>
    </row>
    <row r="5" spans="1:3" ht="18.75" thickBot="1">
      <c r="A5" s="31" t="s">
        <v>60</v>
      </c>
      <c r="B5" s="89"/>
      <c r="C5" s="87"/>
    </row>
    <row r="6" spans="1:3" ht="18.75" thickBot="1">
      <c r="A6" s="32" t="s">
        <v>61</v>
      </c>
      <c r="B6" s="90"/>
      <c r="C6" s="87"/>
    </row>
    <row r="7" spans="1:3" ht="18.75" thickBot="1">
      <c r="A7" s="32" t="s">
        <v>62</v>
      </c>
      <c r="B7" s="90"/>
      <c r="C7" s="87"/>
    </row>
    <row r="8" spans="1:3" ht="18.75" thickBot="1">
      <c r="A8" s="32" t="s">
        <v>63</v>
      </c>
      <c r="B8" s="90"/>
      <c r="C8" s="87"/>
    </row>
    <row r="9" spans="1:3" ht="18.75" thickBot="1">
      <c r="A9" s="32" t="s">
        <v>64</v>
      </c>
      <c r="B9" s="90"/>
      <c r="C9" s="87"/>
    </row>
    <row r="10" spans="1:3" ht="18">
      <c r="A10" s="33" t="s">
        <v>65</v>
      </c>
      <c r="B10" s="129"/>
      <c r="C10" s="81">
        <f>SUM(C5:C9)</f>
        <v>0</v>
      </c>
    </row>
  </sheetData>
  <sheetProtection password="E7EF" sheet="1" selectLockedCells="1"/>
  <printOptions/>
  <pageMargins left="0.7" right="0.7" top="0.75" bottom="0.75" header="0.3" footer="0.3"/>
  <pageSetup fitToHeight="1" fitToWidth="1" horizontalDpi="300" verticalDpi="300" orientation="portrait" scale="74" r:id="rId1"/>
</worksheet>
</file>

<file path=xl/worksheets/sheet9.xml><?xml version="1.0" encoding="utf-8"?>
<worksheet xmlns="http://schemas.openxmlformats.org/spreadsheetml/2006/main" xmlns:r="http://schemas.openxmlformats.org/officeDocument/2006/relationships">
  <sheetPr>
    <tabColor theme="0" tint="-0.4999699890613556"/>
    <pageSetUpPr fitToPage="1"/>
  </sheetPr>
  <dimension ref="A1:L29"/>
  <sheetViews>
    <sheetView zoomScalePageLayoutView="0" workbookViewId="0" topLeftCell="A1">
      <selection activeCell="C15" sqref="C15"/>
    </sheetView>
  </sheetViews>
  <sheetFormatPr defaultColWidth="9.140625" defaultRowHeight="12.75"/>
  <cols>
    <col min="1" max="1" width="22.140625" style="15" customWidth="1"/>
    <col min="2" max="2" width="24.421875" style="15" customWidth="1"/>
    <col min="3" max="3" width="48.7109375" style="15" customWidth="1"/>
    <col min="4" max="5" width="18.421875" style="15" customWidth="1"/>
    <col min="6" max="6" width="12.8515625" style="15" customWidth="1"/>
    <col min="7" max="16384" width="9.140625" style="15" customWidth="1"/>
  </cols>
  <sheetData>
    <row r="1" ht="18">
      <c r="A1" s="7" t="s">
        <v>31</v>
      </c>
    </row>
    <row r="2" ht="15">
      <c r="A2" s="35" t="s">
        <v>55</v>
      </c>
    </row>
    <row r="3" spans="1:6" ht="81" customHeight="1">
      <c r="A3" s="188" t="s">
        <v>132</v>
      </c>
      <c r="B3" s="188"/>
      <c r="C3" s="188"/>
      <c r="D3" s="188"/>
      <c r="E3" s="188"/>
      <c r="F3" s="188"/>
    </row>
    <row r="4" ht="14.25">
      <c r="A4" s="36"/>
    </row>
    <row r="5" ht="15">
      <c r="A5" s="131" t="s">
        <v>109</v>
      </c>
    </row>
    <row r="6" spans="1:12" ht="45.75" thickBot="1">
      <c r="A6" s="130" t="s">
        <v>105</v>
      </c>
      <c r="B6" s="130" t="s">
        <v>116</v>
      </c>
      <c r="C6" s="130" t="s">
        <v>106</v>
      </c>
      <c r="D6" s="130" t="s">
        <v>107</v>
      </c>
      <c r="E6" s="37" t="s">
        <v>108</v>
      </c>
      <c r="L6" s="61"/>
    </row>
    <row r="7" spans="1:7" ht="15.75" thickBot="1">
      <c r="A7" s="91"/>
      <c r="B7" s="91"/>
      <c r="C7" s="91"/>
      <c r="D7" s="91"/>
      <c r="E7" s="92"/>
      <c r="G7" s="44"/>
    </row>
    <row r="8" spans="1:5" ht="15.75" thickBot="1">
      <c r="A8" s="62"/>
      <c r="B8" s="62"/>
      <c r="C8" s="62"/>
      <c r="D8" s="62"/>
      <c r="E8" s="92"/>
    </row>
    <row r="9" spans="1:5" ht="15.75" thickBot="1">
      <c r="A9" s="62"/>
      <c r="B9" s="62"/>
      <c r="C9" s="62"/>
      <c r="D9" s="62"/>
      <c r="E9" s="92"/>
    </row>
    <row r="10" spans="1:5" ht="15.75" thickBot="1">
      <c r="A10" s="62"/>
      <c r="B10" s="62"/>
      <c r="C10" s="62"/>
      <c r="D10" s="62"/>
      <c r="E10" s="92"/>
    </row>
    <row r="11" spans="1:5" ht="15.75" thickBot="1">
      <c r="A11" s="62"/>
      <c r="B11" s="62"/>
      <c r="C11" s="62"/>
      <c r="D11" s="62"/>
      <c r="E11" s="92"/>
    </row>
    <row r="12" spans="1:5" ht="15.75" thickBot="1">
      <c r="A12" s="62"/>
      <c r="B12" s="62"/>
      <c r="C12" s="62"/>
      <c r="D12" s="62"/>
      <c r="E12" s="92"/>
    </row>
    <row r="13" spans="1:5" ht="15.75" thickBot="1">
      <c r="A13" s="62"/>
      <c r="B13" s="62"/>
      <c r="C13" s="62"/>
      <c r="D13" s="62"/>
      <c r="E13" s="92"/>
    </row>
    <row r="14" spans="1:5" ht="15.75" thickBot="1">
      <c r="A14" s="62"/>
      <c r="B14" s="62"/>
      <c r="C14" s="62"/>
      <c r="D14" s="62"/>
      <c r="E14" s="92"/>
    </row>
    <row r="15" spans="1:5" ht="15">
      <c r="A15" s="62"/>
      <c r="B15" s="62"/>
      <c r="C15" s="62"/>
      <c r="D15" s="62"/>
      <c r="E15" s="92"/>
    </row>
    <row r="16" spans="1:5" ht="15">
      <c r="A16" s="38"/>
      <c r="B16" s="38"/>
      <c r="C16" s="38"/>
      <c r="D16" s="38"/>
      <c r="E16" s="83">
        <f>SUM(E7:E15)</f>
        <v>0</v>
      </c>
    </row>
    <row r="18" ht="15">
      <c r="A18" s="131" t="s">
        <v>110</v>
      </c>
    </row>
    <row r="19" spans="1:5" ht="45.75" thickBot="1">
      <c r="A19" s="130" t="s">
        <v>105</v>
      </c>
      <c r="B19" s="130" t="s">
        <v>116</v>
      </c>
      <c r="C19" s="130" t="s">
        <v>106</v>
      </c>
      <c r="D19" s="130" t="s">
        <v>107</v>
      </c>
      <c r="E19" s="130" t="s">
        <v>108</v>
      </c>
    </row>
    <row r="20" spans="1:5" ht="15.75" thickBot="1">
      <c r="A20" s="91"/>
      <c r="B20" s="91"/>
      <c r="C20" s="91"/>
      <c r="D20" s="91"/>
      <c r="E20" s="92"/>
    </row>
    <row r="21" spans="1:5" ht="15.75" thickBot="1">
      <c r="A21" s="62"/>
      <c r="B21" s="62"/>
      <c r="C21" s="62"/>
      <c r="D21" s="62"/>
      <c r="E21" s="92"/>
    </row>
    <row r="22" spans="1:5" ht="15.75" thickBot="1">
      <c r="A22" s="62"/>
      <c r="B22" s="62"/>
      <c r="C22" s="62"/>
      <c r="D22" s="62"/>
      <c r="E22" s="92"/>
    </row>
    <row r="23" spans="1:5" ht="15.75" thickBot="1">
      <c r="A23" s="62"/>
      <c r="B23" s="62"/>
      <c r="C23" s="62"/>
      <c r="D23" s="62"/>
      <c r="E23" s="92"/>
    </row>
    <row r="24" spans="1:5" ht="15.75" thickBot="1">
      <c r="A24" s="62"/>
      <c r="B24" s="62"/>
      <c r="C24" s="62"/>
      <c r="D24" s="62"/>
      <c r="E24" s="92"/>
    </row>
    <row r="25" spans="1:5" ht="15.75" thickBot="1">
      <c r="A25" s="62"/>
      <c r="B25" s="62"/>
      <c r="C25" s="62"/>
      <c r="D25" s="62"/>
      <c r="E25" s="92"/>
    </row>
    <row r="26" spans="1:5" ht="15.75" thickBot="1">
      <c r="A26" s="62"/>
      <c r="B26" s="62"/>
      <c r="C26" s="62"/>
      <c r="D26" s="62"/>
      <c r="E26" s="92"/>
    </row>
    <row r="27" spans="1:5" ht="15.75" thickBot="1">
      <c r="A27" s="62"/>
      <c r="B27" s="62"/>
      <c r="C27" s="62"/>
      <c r="D27" s="62"/>
      <c r="E27" s="92"/>
    </row>
    <row r="28" spans="1:5" ht="15">
      <c r="A28" s="62"/>
      <c r="B28" s="62"/>
      <c r="C28" s="62"/>
      <c r="D28" s="62"/>
      <c r="E28" s="92"/>
    </row>
    <row r="29" spans="1:5" ht="15">
      <c r="A29" s="38"/>
      <c r="B29" s="38"/>
      <c r="C29" s="38"/>
      <c r="D29" s="38" t="s">
        <v>11</v>
      </c>
      <c r="E29" s="83">
        <f>SUM(E20:E28)</f>
        <v>0</v>
      </c>
    </row>
  </sheetData>
  <sheetProtection selectLockedCells="1"/>
  <mergeCells count="1">
    <mergeCell ref="A3:F3"/>
  </mergeCells>
  <printOptions/>
  <pageMargins left="0.25" right="0.25" top="0.75" bottom="0.75" header="0.3" footer="0.3"/>
  <pageSetup fitToHeight="1" fitToWidth="1" horizontalDpi="300" verticalDpi="3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sanderson@wnyhomeless.org</dc:creator>
  <cp:keywords/>
  <dc:description/>
  <cp:lastModifiedBy>HAWNY PC</cp:lastModifiedBy>
  <cp:lastPrinted>2013-05-09T19:42:13Z</cp:lastPrinted>
  <dcterms:created xsi:type="dcterms:W3CDTF">2010-05-07T13:18:56Z</dcterms:created>
  <dcterms:modified xsi:type="dcterms:W3CDTF">2017-04-20T13:23:51Z</dcterms:modified>
  <cp:category/>
  <cp:version/>
  <cp:contentType/>
  <cp:contentStatus/>
</cp:coreProperties>
</file>